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420" yWindow="576" windowWidth="15612" windowHeight="6828" activeTab="0"/>
  </bookViews>
  <sheets>
    <sheet name="Hoja1" sheetId="1" r:id="rId1"/>
    <sheet name="Hoja2" sheetId="2" r:id="rId2"/>
    <sheet name="Hoja3" sheetId="3" r:id="rId3"/>
  </sheets>
  <definedNames/>
  <calcPr calcId="145621"/>
  <extLst/>
</workbook>
</file>

<file path=xl/sharedStrings.xml><?xml version="1.0" encoding="utf-8"?>
<sst xmlns="http://schemas.openxmlformats.org/spreadsheetml/2006/main" count="498" uniqueCount="327">
  <si>
    <t>FORMULARIO DE RENDICIÓN DE CUENTAS</t>
  </si>
  <si>
    <t>FUNCIONES DEL ESTADO</t>
  </si>
  <si>
    <t>DATOS GENERALES</t>
  </si>
  <si>
    <t>RUC:</t>
  </si>
  <si>
    <t>INSTITUCIÓN:</t>
  </si>
  <si>
    <t xml:space="preserve">Servicio Integrado de Seguridad ECU 911 - Planta Central </t>
  </si>
  <si>
    <t xml:space="preserve"> FUNCIÓN A LA QUE PERTENECE</t>
  </si>
  <si>
    <t>Función Ejecutiva</t>
  </si>
  <si>
    <t xml:space="preserve"> SECTOR:</t>
  </si>
  <si>
    <t>Servicios</t>
  </si>
  <si>
    <t>NIVEL QUE RINDE CUENTAS:</t>
  </si>
  <si>
    <t>Unidad de Administración Financiera - UDAF</t>
  </si>
  <si>
    <t>PROVINCIA:</t>
  </si>
  <si>
    <t>PICHINCHA</t>
  </si>
  <si>
    <t>CANTÓN:</t>
  </si>
  <si>
    <t>QUITO</t>
  </si>
  <si>
    <t>PARROQUIA:</t>
  </si>
  <si>
    <t>ITCHIMBIA</t>
  </si>
  <si>
    <t>DIRECCIÓN:</t>
  </si>
  <si>
    <t>ITCHIMBIA JULIO ENDARA S/N</t>
  </si>
  <si>
    <t>EMAIL:</t>
  </si>
  <si>
    <t>ricardo.canas@ecu911.gob.ec</t>
  </si>
  <si>
    <t>TELÉFONO:</t>
  </si>
  <si>
    <t>PÁGINA WEB O RED SOCIAL:</t>
  </si>
  <si>
    <t>https://www.ecu911.gob.ec/</t>
  </si>
  <si>
    <t>REPRESENTANTE LEGAL</t>
  </si>
  <si>
    <t>NOMBRES DEL REPRESENTANTE:</t>
  </si>
  <si>
    <t>Bolívar Wladimir Tello Astudillo</t>
  </si>
  <si>
    <t>CARGO DEL REPRESENTANTE:</t>
  </si>
  <si>
    <t>Director General</t>
  </si>
  <si>
    <t>RESPONSABLE DEL PROCESO DE RENDICIÓN DE CUENTAS</t>
  </si>
  <si>
    <t>NOMBRES DEL RESPONSABLE:</t>
  </si>
  <si>
    <t>Ricardo Rubén Cañas Jácome</t>
  </si>
  <si>
    <t>CARGO DEL RESPONSABLE:</t>
  </si>
  <si>
    <t>Coordinador General de Planificación y Gestión Estratégica</t>
  </si>
  <si>
    <t>FECHA DE DESIGNACIÓN:</t>
  </si>
  <si>
    <t>RESPONSABLE DEL REGISTRO DEL INFORME DE RENDICIÓN DE CUENTAS</t>
  </si>
  <si>
    <t>Andrea Carolina Ojeda Bastidas</t>
  </si>
  <si>
    <t>Especialista de Seguimiento de Planes, Programas y Proyectos</t>
  </si>
  <si>
    <t>DATOS DEL INFORME</t>
  </si>
  <si>
    <t>PERIODO DE RENDICIÓN DE CUENTAS</t>
  </si>
  <si>
    <t>FECHA DE INICIO:</t>
  </si>
  <si>
    <t>FECHA DE FIN:</t>
  </si>
  <si>
    <t>OBJETIVOS ESTRATÉGICOS/FUNCIONES O FINES</t>
  </si>
  <si>
    <t>OBJETVOS ESTRATÉGICOS/FUNCIONES O FINES</t>
  </si>
  <si>
    <t>TIPO(OBJETIVOS ESTRATÉGICOS</t>
  </si>
  <si>
    <t>1. Incrementar la calidad en la prestación del servicio de atención de emergencias a nivel nacional.</t>
  </si>
  <si>
    <t>OBJETIVO ESTRATÉGICO</t>
  </si>
  <si>
    <t>2. Incrementar la articulación interinstitucional en la prestación de servicios de atención de emergencias</t>
  </si>
  <si>
    <t>3. Incrementar el posicionamiento del Servicio Integrado de Seguridad ECU 911 a nivel nacional e internacional.</t>
  </si>
  <si>
    <t>COBERTURA INSTITUCIONAL(UAF)</t>
  </si>
  <si>
    <t>COBERTURA</t>
  </si>
  <si>
    <t>No. Unidades</t>
  </si>
  <si>
    <t>Nacional</t>
  </si>
  <si>
    <t>COBERTURA TERRITORIAL (EODS)</t>
  </si>
  <si>
    <t>NO. DE UNIDADES</t>
  </si>
  <si>
    <t>DESCRIPCIÓN DE LA COBERTURA</t>
  </si>
  <si>
    <t>Zonal</t>
  </si>
  <si>
    <t>7 zonales y 10 Centros Operativos Locales</t>
  </si>
  <si>
    <t xml:space="preserve">ZONA 1-
Centros ECU911 Ibarra- Nueva Loja-Tulcan-Esmeraldas
Provincias:Esmeraldas,Imbabura,Carchi,Lago Agrio. 
ZONA 2-9
Centros ECU911 Quito.
Sala Operativa ECU911 Mejia,Tena,Orellana,Cayambe,Rumiñahui, Pedro Moncayo.
Provincias: Pichincha, Napo, Orellana.
ZONA 3
Centros ECU911 Ambato-Riobamba
Sala Operativa ECU911 Latacunga,Puyo,
Provincias: Cotopaxi,Tungurahua,Chimborazo,Pastaza.
ZONA 4
Centros ECU911 Portoviejo-Santo Domingo.
Sala Operativa ECU911 Manta
Provincias: Manabí,Santo Domingo de los Tsáchilas.
ZONA 5-8
Centros ECU911 Samborondón-Guayaquil-Babahoyo-Galápagos
Sala Operativa ECU911 Guaranda-Santa Elena-Quevedo
Provincias:Santa Elena,Guayas,Bolívar,Los Rios, Galápagos.
ZONA 6
Centros ECU911 Cuenca -Morona
Sala Operativa ECU911 Azogues
Provincias: Cañar, Azuay, Morona Santiago.
ZONA 7
Centros ECU911 Machala-Loja
Sala Operativa ECU911 Zamora
Provincias:El Oro,Loja,Zamora Chinchipe.
</t>
  </si>
  <si>
    <t>COBERTURA INSTITUCIONAL:UNIDADES DE ATENCIÓN</t>
  </si>
  <si>
    <t>NIVEL</t>
  </si>
  <si>
    <t>N° DE UNIDADES</t>
  </si>
  <si>
    <t>N. USUARIOS</t>
  </si>
  <si>
    <t>GÉNERO</t>
  </si>
  <si>
    <t>NACIONALIDADES O PUEBLOS</t>
  </si>
  <si>
    <t>LINK AL MEDIO DE VERIFICACIÓN</t>
  </si>
  <si>
    <t>1 (17 centros ECU 911 ( 7 Zonal- 10 Local) 
 14 Salas Operativas ECU 911.)</t>
  </si>
  <si>
    <t>3'630,119 emergecnias coordinadas</t>
  </si>
  <si>
    <t>MASCULINO</t>
  </si>
  <si>
    <t>FEMENINO</t>
  </si>
  <si>
    <t>GLBTI</t>
  </si>
  <si>
    <t>MONTUBIO</t>
  </si>
  <si>
    <t>MESTIZO</t>
  </si>
  <si>
    <t>CHOLO</t>
  </si>
  <si>
    <t>INDIGENA</t>
  </si>
  <si>
    <t>AFROECUATORIANO</t>
  </si>
  <si>
    <t>Centro Zonal Quito</t>
  </si>
  <si>
    <t>Pichincha, Napo, Orellana</t>
  </si>
  <si>
    <t>https://www.ecu911.gob.ec/cobertura-nacional/</t>
  </si>
  <si>
    <t>Centro Zonal Samborondón</t>
  </si>
  <si>
    <t>Guayas, Santa Elena</t>
  </si>
  <si>
    <t>Centro Local Guayaquil</t>
  </si>
  <si>
    <t>Guayaquil</t>
  </si>
  <si>
    <t>Centro Zonal Ambato</t>
  </si>
  <si>
    <t>Tungurahua, Cotopaxi, Pastaza</t>
  </si>
  <si>
    <t>Centro Zonal Ibarra</t>
  </si>
  <si>
    <t>Imbabura</t>
  </si>
  <si>
    <t>Centro Zonal Cuenca</t>
  </si>
  <si>
    <t>Azuay, Cañar</t>
  </si>
  <si>
    <t>Centro Zonal Machala</t>
  </si>
  <si>
    <t>El Oro</t>
  </si>
  <si>
    <t>Centro Zonal Portoviejo</t>
  </si>
  <si>
    <t>Manabí</t>
  </si>
  <si>
    <t>Centro Local Babahoyo</t>
  </si>
  <si>
    <t>Los Ríos, Bolívar</t>
  </si>
  <si>
    <t>Centro Local Esmeraldas</t>
  </si>
  <si>
    <t>Esmeraldas</t>
  </si>
  <si>
    <t>Centro Local Tulcán</t>
  </si>
  <si>
    <t>Carchi</t>
  </si>
  <si>
    <t>Centro Local Nueva Loja</t>
  </si>
  <si>
    <t>Sucumbíos</t>
  </si>
  <si>
    <t>Centro Local Riobamba</t>
  </si>
  <si>
    <t>Chimborazo</t>
  </si>
  <si>
    <t>Centro Local Loja</t>
  </si>
  <si>
    <t>Loja, Zamora</t>
  </si>
  <si>
    <t>Centro Local Macas</t>
  </si>
  <si>
    <t>Morona Santiago</t>
  </si>
  <si>
    <t>Centro Local Santo Domingo</t>
  </si>
  <si>
    <t>Santo Domingo</t>
  </si>
  <si>
    <t>Centro Local San Cristóbal</t>
  </si>
  <si>
    <t>Galápagos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</si>
  <si>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</si>
  <si>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</si>
  <si>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</si>
  <si>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</si>
  <si>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</si>
  <si>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</si>
  <si>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</si>
  <si>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NO</t>
  </si>
  <si>
    <t>N/A</t>
  </si>
  <si>
    <t>No se establece Política pública relacionada a las competencias del SIS ECU 911. Adicional, la prestación del servicio de atención de emergencias es el mismo para toda la ciudadanía; toma en cuenta todos los enfoques incluídos el intercultural o generacional.</t>
  </si>
  <si>
    <t>IMPLEMENTACIÓN DE POLÍTICAS PÚBLICAS GENERACIONALES</t>
  </si>
  <si>
    <t>IMPLEMENTACIÓN DE POLÍTICAS PÚBLICAS DE DISCAPACIDADES</t>
  </si>
  <si>
    <t>Protocolo Interinstitucional para la recepción de alertas de emergencia relacionadas a personas con discapacidad</t>
  </si>
  <si>
    <t>- Atención diferenciada en dependencia del tipo de discapacidad mediante la aplicación de estrategias, técnicas y lineamientos trabajados en conjunto con las instituciones de respuesta, CONADIS y Federaciones de Discapacidad, con el soporte de herramientas tecnológicas adaptadas y vinculadas a la prestación de servicios de emergencia.
 - La metodología de elaboración del Protocolo fue remitido a los Sistemas de Emergencia y Seguridad de la región a través de la OEA.</t>
  </si>
  <si>
    <t>En cumplimiento a lo que establece la Constitución y la Ley de Discapacidades, el resultado de la Política pública generada puede ser usado de referencia para el establecimiento de indicadores en próximas Agendas</t>
  </si>
  <si>
    <t>IMPLEMENTACIÓN DE POLÍTICAS PÚBLICAS DE GÉNERO</t>
  </si>
  <si>
    <t>Protocolo Interinstitucional para la recepción de alertas de emergencia relacionadas con violencia d género contra las mujeres e intrafamiliar</t>
  </si>
  <si>
    <t>Estable lineamientos para la articulación con el Ministerio de la Mujer y Derechos Humanos, Consejo Nacional para la igualdad de género e instituciones de respuesta, para la atención de alertas de emergencias y su oportuno seguimiento.</t>
  </si>
  <si>
    <t>En cumplimiento de la LOIPEVCM, 2018  el resultado de la Política pública generada puede ser usado de referencia para el establecimiento de indicadores en próximas Agendas</t>
  </si>
  <si>
    <t>IMPLEMENTACIÓN DE POLÍTICAS PÚBLICAS DE MOVILIDAD HUMANA</t>
  </si>
  <si>
    <t>-</t>
  </si>
  <si>
    <t>PLANIFICACIÓN PARTICIPATIVA:</t>
  </si>
  <si>
    <t>PLANIFICACIÓN PARTICIPATIVA</t>
  </si>
  <si>
    <t>PONGA SI o NO</t>
  </si>
  <si>
    <t>LINK AL MEDIO DE VERIFICACIÓN PUBLICADO EN LA PAG. WEB DE LA INSTITUCIÓN</t>
  </si>
  <si>
    <t>SE HAN IMPLEMENTADO MECANISMOS DE PARTICIPACIÓN CIUDADANA PARA LA FORMULACIÓN DE POLÍTICAS Y PLANES INSTITUCIONALES</t>
  </si>
  <si>
    <t>SI</t>
  </si>
  <si>
    <t>https://www.ecu911.gob.ec/rendicion-de-cuentas-2022/</t>
  </si>
  <si>
    <t>SE COORDINA CON LAS INSTANCIAS DE PARTICIPACIÓN EXISTENTES EN EL TERRITORIO</t>
  </si>
  <si>
    <t>MECANISMOS DE PARTICIPACIÓN CIUDADANA:</t>
  </si>
  <si>
    <t>TODAS LAS UNIDADES</t>
  </si>
  <si>
    <t>MECANISMOS DE PARTICIPACIÓN CIUDADANA</t>
  </si>
  <si>
    <t>NÚMERO DE MECANISMOS IMPLEMENTADOS EN EL AÑO</t>
  </si>
  <si>
    <t>AUDIENCIA PÚBLICA</t>
  </si>
  <si>
    <t>CONSEJOS CONSULTIVOS</t>
  </si>
  <si>
    <t>CONSEJOS CIUDADANOS SECTORIALES</t>
  </si>
  <si>
    <t>DIÁLOGOS PERIÓDICOS DE DELIBERACIÓN</t>
  </si>
  <si>
    <t>AGENDA PÚBLICA DE CONSULTA A LA CIUDADANÍA</t>
  </si>
  <si>
    <t>OTROS</t>
  </si>
  <si>
    <t>MECANISMOS DE CONTROL SOCIAL:</t>
  </si>
  <si>
    <t>SUBDIRECCIÓN GENERAL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</si>
  <si>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</si>
  <si>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</si>
  <si>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</si>
  <si>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</si>
  <si>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</si>
  <si>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</si>
  <si>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</si>
  <si>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t>
  </si>
  <si>
    <t>PASOS DEL PROCESO DE RENDICIÓN DE CUENTAS</t>
  </si>
  <si>
    <t>PONGA SI</t>
  </si>
  <si>
    <t>DESCRIBA LA EJECUCIÓN DE LOS PASOS</t>
  </si>
  <si>
    <t>FASE 0</t>
  </si>
  <si>
    <t>CONFORMACIÓN DEL EQUIPO DE RENDICIÓN DE CUENTAS</t>
  </si>
  <si>
    <t>Mediante  Memorando Nro. SIS-SIS-2023-0109-M, de fecha 14 de marzo de 2023 se realizó la designación del equipo de trabajo para la Rendición de Cuentas del año 2022</t>
  </si>
  <si>
    <t>DISEÑO DE LA PROPUESTA DEL PROCESO DE RENDICIÓN DE CUENTAS</t>
  </si>
  <si>
    <t>Mediante Memorando Nro. SIS-CGPGE-2023-0087-M del 14 de marzo de 2023,  la coordinación general de planificación y gestión estratégica realizó la socialización del proceso de rendición de cuentas, dando a conocer los lineamientos desarrollados por el equipo de rendición de cuentas y el formato de informe que se utulizará así como el modelo de presentación</t>
  </si>
  <si>
    <t>FASE 1</t>
  </si>
  <si>
    <t>EVALUACIÓN DE LA GESTIÓN INSTITUCIONAL:</t>
  </si>
  <si>
    <t>La gestión institucional del SIS ECU911, durante el año 2022, se vió reflejada en el informe de rendición de cuentas elaborado por la Coordinación General de Planificación y Gestión Estratégica con insumos por parte de las unidades.
Informe que tuvo por objeto compilar, evidenciar y documentar la gestión llevada a cabo por el Servicio Integrado de Seguridad Ecu 911.</t>
  </si>
  <si>
    <t>LLENADO DEL FORMULARIO DE INFORME DE RENDICIÓN DE CUENTAS ESTABLECIDO POR EL CPCCS</t>
  </si>
  <si>
    <t xml:space="preserve">Para el proceso de llenado del  formulario e informe rendición de cuentas se solicitó información específica de las áreas responsables, el requerimiento se realizó a través de correo electrónico institucional </t>
  </si>
  <si>
    <t>REDACCIÓN DEL INFORME DE RENDICIÓN DE CUENTAS</t>
  </si>
  <si>
    <t>La Dirección de Seguimiento fue la responsable de la elaboración del informe de rendición de cuentas con la revisión y aprobación de la CGPGE. De igual manera se envió por redes sociales para que la ciudadania nos proporcione sugerencias e inquietudes,de  igual manera se creo un correo electrónico</t>
  </si>
  <si>
    <t>SOCIALIZACIÓN INTERNA Y APROBACIÓN DEL INFORME DE RENDICIÓN DE CUENTAS POR PARTE DE LOS RESPONSABLES</t>
  </si>
  <si>
    <t>Se remitió por parte correo electrónico de la CGPGE el informe para validación de los responsable y aprobación de la autoridad</t>
  </si>
  <si>
    <t>FASE 2</t>
  </si>
  <si>
    <t>DIFUSIÓN DEL INFORME DE RENDICIÓN DE CUENTAS A TRAVÉS DE DISTINTOS MEDIOS</t>
  </si>
  <si>
    <t>PLANIFICACIÓN DE LOS EVENTOS PARTICIPATIVOS</t>
  </si>
  <si>
    <t>REALIZACIÓN DEL EVENTO DE RENDICIÓN DE CUENTAS A LA CIUDADANÍA</t>
  </si>
  <si>
    <t>RINDIÓ CUENTAS A LA CIUDADANÍA EN LA PLAZO ESTABLECIDO</t>
  </si>
  <si>
    <t>INCORPORACIÓN DE LOS APORTES CIUDADANOS EN EL INFORME DE RENDICIÓN DE CUENTAS</t>
  </si>
  <si>
    <t>FASE 3</t>
  </si>
  <si>
    <t>ENTREGA DEL INFORME DE RENDICIÓN DE CUENTAS AL CPCCS, A TRAVÉS DEL INGRESO DEL INFORME EN EL SISTEMA VIRTUAL</t>
  </si>
  <si>
    <t>DESCRIBA LOS PRINCIPALES APORTES CIUDADANOS RECIBIDOS:</t>
  </si>
  <si>
    <t>DATOS DE LA DELIBERACIÓN PÚBLICA Y EVALUACIÓN CIUDADANA DE RENDICIÓN DE CUENTAS:</t>
  </si>
  <si>
    <t>Fecha en que se realizó la deliberación pública y evaluación ciudadana de rendición de cuentas:</t>
  </si>
  <si>
    <t>N° DE USUARIOS</t>
  </si>
  <si>
    <t>INCORPORACIÓN DE LOS APORTES CIUDADANOS DE LA RENDICIÓN DE CUENTAS DEL AÑO ANTERIOR EN LA GESTIÓN INSTITUCIONAL:</t>
  </si>
  <si>
    <t>DESCRIBA LOS PRINCIPALES APORTES CIUDADANOS REPORTADOS EN LA RENDICIÓN DE CUENTAS DEL PERIODO ANTERIOR</t>
  </si>
  <si>
    <t>SE INCORPORÓ EL APORTE CIUDADANO EN LA GESTIÓN INSTITUCIONAL? PONGA SÍ O NO</t>
  </si>
  <si>
    <t>PORCENTAJE DE AVANCES DE CUMPLIMIENTO</t>
  </si>
  <si>
    <t>DESCRIPCIÓN DE RESULTADOS</t>
  </si>
  <si>
    <t>Instalación de cámaras para el sector de Turubamba y el Sur de Quito(en el año 2020)</t>
  </si>
  <si>
    <t>Se instalaron 2 puntos de video vigilancia en el Sur de Quito en los sectores de Turubamba (calles
Teniente Hugo Ortiz y Cusubamba); La Bermeo (calles Ponce de León y Jaramijó)</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</si>
  <si>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</si>
  <si>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</si>
  <si>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</si>
  <si>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</si>
  <si>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</si>
  <si>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</si>
  <si>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</si>
  <si>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</si>
  <si>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</si>
  <si>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</si>
  <si>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</si>
  <si>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</si>
  <si>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</si>
  <si>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</si>
  <si>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</si>
  <si>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LINK AL MEDIO DE VERIFICACIÓN PUBLICADO EN LA PÁG. WEB DE LA INSTITUCIÓN</t>
  </si>
  <si>
    <t>PUBLICACIÓN EN LA PÁG. WEB DE LOS CONTENIDOS ESTABLECIDOS EN EL ART. 7 DE LA LOTAIP</t>
  </si>
  <si>
    <t>https://www.ecu911.gob.ec/transparencia/</t>
  </si>
  <si>
    <t>PUBLICACIÓN EN LA PÁG. WEB DEL INFORME DE RENDICIÓN DE CUENTAS Y SUS MEDIOS DE VERIFICACIÓN ESTABLECIDOS EN EL LITERAL M, DEL ART. 7 DE LA LOTAIP</t>
  </si>
  <si>
    <t>PLANIFICACIÓN: SE REFIERE A LA ARTICULACIÓN DE POLÍTICAS PÚBLICAS:</t>
  </si>
  <si>
    <t>LA INSTITUCIÓN TIENE ARTICULADO EL PLAN ESTRATÉGICO INSTITUCIONAL</t>
  </si>
  <si>
    <t>LA INSTITUCIÓN TIENE ARTICULADAS SUS POA AL PLAN NACIONAL DE DESARROLLO</t>
  </si>
  <si>
    <t>EL POA ESTÁ ARTICULADO AL PLAN ESTRATÉGICO</t>
  </si>
  <si>
    <t>CUMPLIMIENTO DE LA EJECUCIÓN PROGRAMÁTICA:</t>
  </si>
  <si>
    <t>OBJETIVOS ESTRATEGICOS/COMPETENCIAS EXCLUSIVAS</t>
  </si>
  <si>
    <t>META POA</t>
  </si>
  <si>
    <t>INDICADORES</t>
  </si>
  <si>
    <t>RESULTADOS</t>
  </si>
  <si>
    <t>% CUMPLIMIENTO DE LA GESTIÓN</t>
  </si>
  <si>
    <t>DESCRIPCIÓN DE LA GESTIÓN POR META</t>
  </si>
  <si>
    <t>DESCRIPCIÓN DE COMO APORTA EL RESULTADO ALCANZADO AL LOGRO</t>
  </si>
  <si>
    <t>NO. DE META</t>
  </si>
  <si>
    <t>DESCRIPCIÓN</t>
  </si>
  <si>
    <t>TOTALES PLANIFICAD OS</t>
  </si>
  <si>
    <t>TOTALES CUMPLIDOS</t>
  </si>
  <si>
    <t xml:space="preserve">INCREMENTAR LA CALIDAD EN LA PRESTACIÓN DEL SERVICIO DE ATENCIÓN DE EMERGENCIAS A NIVEL NACIONAL </t>
  </si>
  <si>
    <t>Mide la disponibilidad operativa de la Plataforma Tecnológica a nivel nacional, siendo esto el tiempo que la plataforma permanece disponible.</t>
  </si>
  <si>
    <t>Porcentaje de disponibilidad operativa de la plataforma tecnológica</t>
  </si>
  <si>
    <t xml:space="preserve">El SIS ECU 911,a través  de la Subdirección Técnica de Tecnología e Innovación, garantiza la operatividad de la  Plataforma Tecnológica a nivel nacional. </t>
  </si>
  <si>
    <t>El mantener la disponibilidad de la Plataforma Tecnológica en un 100% aporta al objetivo de prestación del servicio de atención de emergencias a nivel nacional.</t>
  </si>
  <si>
    <t>Mide el promedio acotado del Tiempo de Atención de la Alerta eventos de violencia intrafamiliar</t>
  </si>
  <si>
    <t>Tiempo de atención de la Alerta para Violencia Intrafamiliar</t>
  </si>
  <si>
    <t xml:space="preserve">El SIS ECU 911, a través de la Subdirección Técnica de Operaciones, establece los mecanismos para establecer el tiempo promedio adecuado para la atención de alertas de eventos de violencia intrafamiliar a nivel nacional. </t>
  </si>
  <si>
    <t>El alcanzar el 90% respecto al tiempo  atención de alertas de violencia intrafamiliar, muestra que las acciones y medios implementados aportan al cumplimiento del objetivo de prestación del servicio de atención de emergencias a nivel nacional, para el 10% restante se encuentran analizando las posibles acciones de mejora en lo que corresponda.</t>
  </si>
  <si>
    <t>Mide el promedio acotado del Tiempo transcurrido para atención de la alerta desde que la llamada ingresa en la consola operativa del SIS ECU 911 hasta que la ficha es guardada y enviada al área de despacho, para alertas que ingresaron por llamadas telefónicas.</t>
  </si>
  <si>
    <t>Tiempo de atención de la Alerta (TAA)</t>
  </si>
  <si>
    <t xml:space="preserve">El SIS ECU 911, a través  de la Subdirección Técnica de Operaciones, establece los mecanismos para establecer el tiempo promedio adecuado para la atención de cualquier tipo alertas a nivel nacional. </t>
  </si>
  <si>
    <t>El alcanzar el 90% respecto al tiempo atención de alertas, muestra que las acciones y medios implementados aportan al cumplimiento del objetivo de prestación del servicio de atención de emergencias a nivel nacional, para el 10% restante se encuentran analizando las posibles acciones de mejora en lo que corresponda.</t>
  </si>
  <si>
    <t xml:space="preserve"> Este indicador permite cuantificar el nivel de satisfacción de los usuarios externos respecto a los servicios que prestan las instituciones públicas, de acuerdo a su percepción.</t>
  </si>
  <si>
    <t>Porcentaje de satisfacción del usuario externo</t>
  </si>
  <si>
    <t>El SIS ECU 911, a través de las unidades en territorio, establece los mecanismos para medir el nivel de satisfacción de los usuarios respecto al servicio brindado.</t>
  </si>
  <si>
    <t xml:space="preserve">El alcanzar el 100% de satisfacción de los usuarios externos, muestra que existe una adecuada coordinación entre todas las unidades técnicas del SIS ECU 911 y las instituciones articuladas, en la atención y coordinación de emergencias. </t>
  </si>
  <si>
    <t xml:space="preserve">INCREMENTAR LA ARTICULACIÓN INTERINSTITUCIONAL  EN LA PRESTACIÓN DE SERVICIOS DE ATENCIÓN DE EMERGENCIAS </t>
  </si>
  <si>
    <t xml:space="preserve">Se desea medir el porcentaje de cumplimiento de los compromisos que las instituciones articuladas y vinculadas generan en la reunión de coordinación interinstitucional, con la finalidad de mejorar la atención de emergencias
</t>
  </si>
  <si>
    <t>Porcentaje de cumplimiento de compromisos adoptados en las reuniones nacionales de coordinación interinstitucional</t>
  </si>
  <si>
    <t>El SIS ECU 911, a través de la Subdirección Técnica de Operaciones, realiza reuniones permanentes con las entidades vinculadas al que hacer institucional, generando compromisos mediante convenios, para la mejora de la atención y coordinación de emergencias.</t>
  </si>
  <si>
    <t>El alcanzar el 100% muestra que existe una oportuna y adecuada coordinación interinstitucional, permite cumplir con el objetivo de incrementar la articulación interinstitucional para mejorar el servicio de atención de emergencias</t>
  </si>
  <si>
    <t>Se medirá el número de personas que participaron en los adiestramientos diseñados por la Dirección Académica durante el año 2022, a nivel nacional</t>
  </si>
  <si>
    <t>Número de personas adiestradas por evento</t>
  </si>
  <si>
    <t>El SIS ECU 911, a través de la Subdirección Técnica de Doctrina, ha establecido los medios necesarios para generar un adiestramiento del personal operativo que se encuentra atendiendo y coordinando emergencias.</t>
  </si>
  <si>
    <t>El alcanzar el 100%, de las capacitaciones brindadas al personal técnico y operativo en temas relacionados a la atención y coordinación de emergencias, permite cumplir con el objetivo de incrementar la articulación interinstitucional para mejorar el servicio de atención de emergencias</t>
  </si>
  <si>
    <t xml:space="preserve">INCREMENTAR EL POSICIONAMIENTO DEL SERVICIO INTEGRADO DE SEGURIDAD ECU 911 A NIVEL NACIONAL E INTERNACIONAL </t>
  </si>
  <si>
    <t>Se medirá el número de propuestas de coordinación interinstitucional, en el ámbito nacional e internacional que se generé desde el SIS ECU 911 con la finalidad de mejorar el relacionamiento y operatividad del servicio de emergencias.</t>
  </si>
  <si>
    <t>Número de propuestas de coordinación interinstitucional en el ámbito nacional e internacional que garanticen la operatividad del SIS ECU 911</t>
  </si>
  <si>
    <t>El SIS ECU 911, por medio de la Subdirección Técnica de Operaciones, se realiza reuniones permanentes para coordinar el relacionamiento a nivel nacional e internacional, con el fin de fortalecer la operatividad del servicio de atención y coordinación de emergencias.</t>
  </si>
  <si>
    <t>El alcanzar el 100%, de la generación de propuestas de coordinación interinstitucional a nivel nacional e internacional, aporta significativamente para el cumplimiento del objetivo de posicionar el SIS ECU 911.</t>
  </si>
  <si>
    <t>Mide el nivel de confiabilidad que los ciudadanos encuestados tienen con el servicio que brinda el SIS ECU 911.</t>
  </si>
  <si>
    <t>Nivel de confiabilidad</t>
  </si>
  <si>
    <t>El SIS ECU 911,  a través de sus unidades en territorio y por medio de la aplicación de encuestas, busca conocer la confiabilidad que los ciudadanos tienen respecto al servicio brindado por el SIS ECU 911.</t>
  </si>
  <si>
    <t>Con la aplicación de las encuestas la confiabilidad de los ciudadanos al SIS ECU 911, muestra un 98%, lo que aporta al cumplimiento del objetivo de posicionar el SIS ECU 911 a nivel nacional e internacional.</t>
  </si>
  <si>
    <t xml:space="preserve">Es toda llamada o alerta receptada en el ECU 911, que guarda relación con el uso indebido del servicio sin movilización de recursos, lo cual implica por parte del alertante un error de marcación o la emisión de información/contenido malintencionado, doloso o que implique la obstaculización y uso innecesario de los recursos materiales y humanos del SIS ECU 911; o cuando el Evaluador de Operaciones de llamadas reciba insultos, burlas, bromas, acoso sexual, agresiones, insinuaciones que atentan contra la integridad del servicio y/o del servidor.
</t>
  </si>
  <si>
    <t>Porcentaje de alertas de mal uso de la linea 911</t>
  </si>
  <si>
    <t>El SIS ECU 911, a través de las Dirección de Servicios, Procesos y Calidad a nivel nacional se realiza la verificación y se determina el mal uso de la línea única 911, lo que permite aplicar los procedimientos  aprobados para la suspención de las líneas telefónicas que hacen mal uso de la misma.</t>
  </si>
  <si>
    <t>Mediante el control de calidad  realizado a la linea 911, se ha podido determinar que aún existe  un porcentaje del  total de llamadas realizadas,  son por mal uso de la linea única 911, se establecen medidas de difusión permanente para informar la importancia y así lograr que el uso de la línea sea para los fines que fue creada el de atender y coordinar emergencias</t>
  </si>
  <si>
    <t>CUMPLIMIENTO DE LA EJECUCIÓN PRESUPUESTARIA:</t>
  </si>
  <si>
    <t>TIPO</t>
  </si>
  <si>
    <t>PRESUPUESTO PLANIFICADO</t>
  </si>
  <si>
    <t>PRESUPUESTO EJECUTADO</t>
  </si>
  <si>
    <t xml:space="preserve">Programa </t>
  </si>
  <si>
    <t>ADMINISTRACIÓN CENTRAL</t>
  </si>
  <si>
    <t>FORTALECIMIENTO DE LOS SERVICIOS DE EMERGENCIA</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</si>
  <si>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</si>
  <si>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</si>
  <si>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</si>
  <si>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</si>
  <si>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</si>
  <si>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</si>
  <si>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</si>
  <si>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</si>
  <si>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</si>
  <si>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</si>
  <si>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</si>
  <si>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</si>
  <si>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</si>
  <si>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</si>
  <si>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Ínfima Cuantía</t>
  </si>
  <si>
    <t>Licitación</t>
  </si>
  <si>
    <t>Subasta Inversa Electrónica</t>
  </si>
  <si>
    <t>Menor Cuantía</t>
  </si>
  <si>
    <t>Régimen Especial</t>
  </si>
  <si>
    <t>Catálogo Electrónico</t>
  </si>
  <si>
    <t>ENAJENACIÓN, DONACIONES Y EXPROPIACIONES DE BIENES:</t>
  </si>
  <si>
    <t>BIEN</t>
  </si>
  <si>
    <t>VALOR TOTAL</t>
  </si>
  <si>
    <t>DONACIONES REALIZADAS</t>
  </si>
  <si>
    <t>Ninguna</t>
  </si>
  <si>
    <t>ENAJENACIÓN</t>
  </si>
  <si>
    <t>EXPROPIACIÓN</t>
  </si>
  <si>
    <t>INCORPORACIÓN DE RECOMENDACIONES Y DICTÁMENES POR PARTE DE LAS ENTIDADES DE LA FUNCIÓN DE TRANSPARENCIA Y CONTROL SOCIAL Y LA PROCURADURÍA</t>
  </si>
  <si>
    <t xml:space="preserve"> GENERAL DEL ESTADO:</t>
  </si>
  <si>
    <t>ENTIDAD QUE RECOMIENDA</t>
  </si>
  <si>
    <t>N0. DE INFORME DE LA ENTIDAD QUE RECOMIENDA</t>
  </si>
  <si>
    <t>NO. DE INFORME DE CUMPLIMIENTO</t>
  </si>
  <si>
    <t>% DE CUMPLIMIENTO DE LAS RECOMENDACION ES</t>
  </si>
  <si>
    <t>OBSERVACIONES</t>
  </si>
  <si>
    <t>CONTRALORÍA GENERAL DEL ESTADO.</t>
  </si>
  <si>
    <t>DNA1-0041-2021</t>
  </si>
  <si>
    <t>S/N</t>
  </si>
  <si>
    <t xml:space="preserve">Se esta trabajando en el reglamento interno de bienes y además con Contabilidad  se están depurando las cuentas contables. </t>
  </si>
  <si>
    <t>SUPERINTENDENCIA DE BANCOS Y SEGUROS.</t>
  </si>
  <si>
    <t>SUPERINTENDENCIA DE COMPAÑIAS Y VALORES.</t>
  </si>
  <si>
    <t>SUPERINTENDENCIA DE COMUNICACIONES.</t>
  </si>
  <si>
    <t>DEFENSORÍA DEL PUEBLO.</t>
  </si>
  <si>
    <t>CONSEJO DE PARTICIPACIÓN CIUDADANA Y CONTROL SOCIAL.</t>
  </si>
  <si>
    <t>SUPERINTENDENCIA DE ECONOMÍA POPULAR Y SOLIDARIA.</t>
  </si>
  <si>
    <t>SUPERINTENDENCIA DE CONTROL DEL PODER DE MERCADO.</t>
  </si>
  <si>
    <t>CONSEJO DE REGULACIÓN Y DESARROLLO DE LA INFORMACIÓN Y COMUNICACIÓN.</t>
  </si>
  <si>
    <t>PROCURADURÍA GENERAL DEL ESTADO.</t>
  </si>
  <si>
    <t>CONSEJO DE ASEGURAMIENTO DE LA CALIDAD DE LA EDUCACIÓN SUPERIOR</t>
  </si>
  <si>
    <t>https://www.ecu911.gob.ec/transparencia/
https://www.ecu911.gob.ec/rendicion-de-cuentas-2022/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</si>
</sst>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quot; de &quot;mmmm&quot; de &quot;yyyy"/>
    <numFmt numFmtId="165" formatCode="dd/mm/yyyy"/>
  </numFmts>
  <fonts count="29">
    <font>
      <sz val="11"/>
      <color theme="1"/>
      <name val="Calibri"/>
      <family val="2"/>
      <scheme val="minor"/>
    </font>
    <font>
      <sz val="10"/>
      <name val="Arial"/>
      <family val="2"/>
    </font>
    <font>
      <b/>
      <sz val="11"/>
      <color theme="1"/>
      <name val="Arial"/>
      <family val="2"/>
    </font>
    <font>
      <sz val="11"/>
      <color theme="1"/>
      <name val="Arial"/>
      <family val="2"/>
    </font>
    <font>
      <sz val="9"/>
      <color rgb="FF000000"/>
      <name val="Arial"/>
      <family val="2"/>
    </font>
    <font>
      <b/>
      <sz val="10"/>
      <color rgb="FFFFFFFF"/>
      <name val="Arial"/>
      <family val="2"/>
    </font>
    <font>
      <sz val="11"/>
      <name val="Calibri"/>
      <family val="2"/>
    </font>
    <font>
      <sz val="7"/>
      <color rgb="FF000000"/>
      <name val="Arial"/>
      <family val="2"/>
    </font>
    <font>
      <sz val="7"/>
      <color rgb="FF808080"/>
      <name val="Arial"/>
      <family val="2"/>
    </font>
    <font>
      <u val="single"/>
      <sz val="7"/>
      <color rgb="FF0000FF"/>
      <name val="Arial"/>
      <family val="2"/>
    </font>
    <font>
      <sz val="8"/>
      <color theme="1"/>
      <name val="Arial"/>
      <family val="2"/>
    </font>
    <font>
      <b/>
      <sz val="8"/>
      <color theme="1"/>
      <name val="Arial"/>
      <family val="2"/>
    </font>
    <font>
      <sz val="8"/>
      <color rgb="FFFFFFFF"/>
      <name val="Arial"/>
      <family val="2"/>
    </font>
    <font>
      <sz val="7"/>
      <color rgb="FFFFFFFF"/>
      <name val="Arial"/>
      <family val="2"/>
    </font>
    <font>
      <sz val="5"/>
      <color rgb="FF808080"/>
      <name val="Arial"/>
      <family val="2"/>
    </font>
    <font>
      <sz val="5"/>
      <color rgb="FFFFFFFF"/>
      <name val="Arial"/>
      <family val="2"/>
    </font>
    <font>
      <sz val="6"/>
      <color rgb="FFFFFFFF"/>
      <name val="Arial"/>
      <family val="2"/>
    </font>
    <font>
      <u val="single"/>
      <sz val="5"/>
      <color rgb="FF0000FF"/>
      <name val="Arial"/>
      <family val="2"/>
    </font>
    <font>
      <sz val="6"/>
      <color rgb="FF000000"/>
      <name val="Arial"/>
      <family val="2"/>
    </font>
    <font>
      <u val="single"/>
      <sz val="10"/>
      <color rgb="FF0000FF"/>
      <name val="Arial"/>
      <family val="2"/>
    </font>
    <font>
      <u val="single"/>
      <sz val="11"/>
      <color rgb="FF0000FF"/>
      <name val="Arial"/>
      <family val="2"/>
    </font>
    <font>
      <sz val="6"/>
      <color rgb="FF808080"/>
      <name val="Arial"/>
      <family val="2"/>
    </font>
    <font>
      <sz val="5"/>
      <color theme="1"/>
      <name val="Arial"/>
      <family val="2"/>
    </font>
    <font>
      <sz val="7"/>
      <color theme="1"/>
      <name val="Arial"/>
      <family val="2"/>
    </font>
    <font>
      <sz val="11"/>
      <color rgb="FFFF0000"/>
      <name val="Arial"/>
      <family val="2"/>
    </font>
    <font>
      <u val="single"/>
      <sz val="8"/>
      <color rgb="FF0000FF"/>
      <name val="Arial"/>
      <family val="2"/>
    </font>
    <font>
      <u val="single"/>
      <sz val="11"/>
      <color theme="10"/>
      <name val="Calibri"/>
      <family val="2"/>
      <scheme val="minor"/>
    </font>
    <font>
      <sz val="5"/>
      <color rgb="FF000000"/>
      <name val="Arial"/>
      <family val="2"/>
    </font>
    <font>
      <sz val="5"/>
      <name val="Calibri"/>
      <family val="2"/>
    </font>
  </fonts>
  <fills count="6">
    <fill>
      <patternFill/>
    </fill>
    <fill>
      <patternFill patternType="gray125"/>
    </fill>
    <fill>
      <patternFill patternType="solid">
        <fgColor rgb="FF5B9BD5"/>
        <bgColor indexed="64"/>
      </patternFill>
    </fill>
    <fill>
      <patternFill patternType="solid">
        <fgColor rgb="FFFFFFFF"/>
        <bgColor indexed="64"/>
      </patternFill>
    </fill>
    <fill>
      <patternFill patternType="solid">
        <fgColor rgb="FF00FFFF"/>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style="thin">
        <color rgb="FF000000"/>
      </left>
      <right/>
      <top/>
      <bottom/>
    </border>
    <border>
      <left/>
      <right style="thin">
        <color rgb="FF000000"/>
      </right>
      <top/>
      <bottom/>
    </border>
    <border>
      <left style="medium">
        <color rgb="FFD2D2D2"/>
      </left>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0" applyNumberFormat="0" applyFill="0" applyBorder="0" applyAlignment="0" applyProtection="0"/>
  </cellStyleXfs>
  <cellXfs count="138">
    <xf numFmtId="0" fontId="0" fillId="0" borderId="0" xfId="0" applyFont="1" applyAlignment="1">
      <alignment/>
    </xf>
    <xf numFmtId="0" fontId="3" fillId="0" borderId="0" xfId="0" applyFont="1"/>
    <xf numFmtId="0" fontId="4" fillId="0" borderId="0" xfId="0" applyFont="1" applyAlignment="1">
      <alignment vertical="center"/>
    </xf>
    <xf numFmtId="0" fontId="7" fillId="0" borderId="1" xfId="0" applyFont="1" applyBorder="1" applyAlignment="1">
      <alignment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2"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0"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0" borderId="2" xfId="0" applyFont="1" applyBorder="1" applyAlignment="1">
      <alignment vertical="center" wrapText="1"/>
    </xf>
    <xf numFmtId="0" fontId="14" fillId="0" borderId="1" xfId="0" applyFont="1" applyBorder="1" applyAlignment="1">
      <alignment wrapText="1"/>
    </xf>
    <xf numFmtId="0" fontId="14" fillId="0" borderId="3" xfId="0" applyFont="1" applyBorder="1" applyAlignment="1">
      <alignment wrapText="1"/>
    </xf>
    <xf numFmtId="0" fontId="14" fillId="0" borderId="2" xfId="0" applyFont="1" applyBorder="1" applyAlignment="1">
      <alignment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vertical="center" wrapText="1"/>
    </xf>
    <xf numFmtId="0" fontId="14" fillId="0" borderId="1" xfId="0" applyFont="1" applyBorder="1" applyAlignment="1">
      <alignment vertical="center" wrapText="1"/>
    </xf>
    <xf numFmtId="0" fontId="14" fillId="0" borderId="4" xfId="0" applyFont="1" applyBorder="1" applyAlignment="1">
      <alignment wrapText="1"/>
    </xf>
    <xf numFmtId="3" fontId="14" fillId="0" borderId="5" xfId="0" applyNumberFormat="1" applyFont="1" applyBorder="1" applyAlignment="1">
      <alignment horizontal="right"/>
    </xf>
    <xf numFmtId="3" fontId="14" fillId="0" borderId="1" xfId="0" applyNumberFormat="1" applyFont="1" applyBorder="1" applyAlignment="1">
      <alignment vertical="center" wrapText="1"/>
    </xf>
    <xf numFmtId="0" fontId="14" fillId="0" borderId="1" xfId="0" applyFont="1" applyBorder="1" applyAlignment="1">
      <alignment horizontal="right" vertical="center" wrapText="1"/>
    </xf>
    <xf numFmtId="0" fontId="14" fillId="0" borderId="1" xfId="0" applyFont="1" applyBorder="1" applyAlignment="1">
      <alignment vertical="center" wrapText="1"/>
    </xf>
    <xf numFmtId="0" fontId="14" fillId="0" borderId="0" xfId="0" applyFont="1" applyAlignment="1">
      <alignment vertical="center" wrapText="1"/>
    </xf>
    <xf numFmtId="0" fontId="14" fillId="0" borderId="0" xfId="0" applyFont="1" applyAlignment="1">
      <alignment horizontal="right" vertical="center" wrapText="1"/>
    </xf>
    <xf numFmtId="0" fontId="1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3" fillId="0" borderId="0" xfId="0" applyFont="1" applyAlignment="1">
      <alignment horizontal="center"/>
    </xf>
    <xf numFmtId="0" fontId="3" fillId="4" borderId="0" xfId="0" applyFont="1" applyFill="1" applyBorder="1"/>
    <xf numFmtId="0" fontId="3" fillId="4" borderId="0" xfId="0" applyFont="1" applyFill="1" applyAlignment="1">
      <alignment/>
    </xf>
    <xf numFmtId="0" fontId="3" fillId="3" borderId="0" xfId="0" applyFont="1" applyFill="1" applyBorder="1" applyAlignment="1">
      <alignment/>
    </xf>
    <xf numFmtId="0" fontId="3" fillId="0" borderId="1" xfId="0" applyFont="1" applyBorder="1"/>
    <xf numFmtId="0" fontId="13" fillId="2" borderId="1" xfId="0" applyFont="1" applyFill="1" applyBorder="1" applyAlignment="1">
      <alignment vertical="center" wrapText="1"/>
    </xf>
    <xf numFmtId="0" fontId="18" fillId="0" borderId="0" xfId="0" applyFont="1" applyAlignment="1">
      <alignment vertic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right" vertical="center" wrapText="1"/>
    </xf>
    <xf numFmtId="9" fontId="14" fillId="0" borderId="1" xfId="0" applyNumberFormat="1" applyFont="1" applyBorder="1" applyAlignment="1">
      <alignment vertical="center" wrapText="1"/>
    </xf>
    <xf numFmtId="0" fontId="3" fillId="0" borderId="0" xfId="0" applyFont="1" applyAlignment="1">
      <alignment/>
    </xf>
    <xf numFmtId="0" fontId="23" fillId="0" borderId="0" xfId="0" applyFont="1" applyAlignment="1">
      <alignment wrapText="1"/>
    </xf>
    <xf numFmtId="0" fontId="18" fillId="0" borderId="0" xfId="0" applyFont="1" applyAlignment="1">
      <alignment horizontal="left" vertical="center"/>
    </xf>
    <xf numFmtId="0" fontId="24" fillId="0" borderId="0" xfId="0" applyFont="1"/>
    <xf numFmtId="10" fontId="3" fillId="0" borderId="1" xfId="0" applyNumberFormat="1" applyFont="1" applyBorder="1" applyAlignment="1">
      <alignment/>
    </xf>
    <xf numFmtId="0" fontId="16" fillId="5"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1" fillId="0" borderId="1" xfId="0" applyFont="1" applyBorder="1" applyAlignment="1">
      <alignment vertical="center" wrapText="1"/>
    </xf>
    <xf numFmtId="0" fontId="6" fillId="0" borderId="6" xfId="0" applyFont="1" applyBorder="1"/>
    <xf numFmtId="0" fontId="6" fillId="0" borderId="3" xfId="0" applyFont="1" applyBorder="1"/>
    <xf numFmtId="0" fontId="8" fillId="3"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7" fillId="0" borderId="2" xfId="0" applyFont="1" applyBorder="1" applyAlignment="1">
      <alignment vertical="center" wrapText="1"/>
    </xf>
    <xf numFmtId="0" fontId="6" fillId="0" borderId="8" xfId="0" applyFont="1" applyBorder="1"/>
    <xf numFmtId="0" fontId="6" fillId="0" borderId="4" xfId="0" applyFont="1" applyBorder="1"/>
    <xf numFmtId="0" fontId="13" fillId="2" borderId="7" xfId="0" applyFont="1" applyFill="1" applyBorder="1" applyAlignment="1">
      <alignment horizontal="left" vertical="center" wrapText="1"/>
    </xf>
    <xf numFmtId="0" fontId="3" fillId="0" borderId="7" xfId="0" applyFont="1" applyBorder="1" applyAlignment="1">
      <alignment horizontal="center"/>
    </xf>
    <xf numFmtId="0" fontId="18" fillId="0" borderId="7" xfId="0" applyFont="1" applyBorder="1" applyAlignment="1">
      <alignment horizontal="left" vertical="center" wrapText="1"/>
    </xf>
    <xf numFmtId="0" fontId="18" fillId="0" borderId="7" xfId="0" applyFont="1" applyBorder="1" applyAlignment="1">
      <alignment horizontal="center" vertical="center"/>
    </xf>
    <xf numFmtId="0" fontId="14" fillId="0" borderId="9" xfId="0" applyFont="1" applyBorder="1" applyAlignment="1">
      <alignment horizontal="center" vertical="center" wrapText="1"/>
    </xf>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6" fillId="0" borderId="5" xfId="0" applyFont="1" applyBorder="1"/>
    <xf numFmtId="0" fontId="14" fillId="0" borderId="2"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xf>
    <xf numFmtId="0" fontId="5" fillId="2" borderId="14" xfId="0" applyFont="1" applyFill="1" applyBorder="1" applyAlignment="1">
      <alignment horizontal="center" vertical="center" wrapText="1"/>
    </xf>
    <xf numFmtId="0" fontId="6" fillId="0" borderId="0" xfId="0" applyFont="1" applyBorder="1"/>
    <xf numFmtId="0" fontId="6" fillId="0" borderId="0" xfId="0" applyFont="1" applyBorder="1"/>
    <xf numFmtId="0" fontId="8" fillId="0" borderId="7" xfId="0" applyFont="1" applyBorder="1" applyAlignment="1">
      <alignment horizontal="center" vertical="center" wrapText="1"/>
    </xf>
    <xf numFmtId="0" fontId="9" fillId="0" borderId="7" xfId="0" applyFont="1" applyBorder="1" applyAlignment="1">
      <alignment horizontal="center" vertical="center" wrapText="1"/>
    </xf>
    <xf numFmtId="0" fontId="5" fillId="2" borderId="9" xfId="0" applyFont="1" applyFill="1" applyBorder="1" applyAlignment="1">
      <alignment horizontal="center" vertical="center" wrapText="1"/>
    </xf>
    <xf numFmtId="0" fontId="6" fillId="0" borderId="10" xfId="0" applyFont="1" applyBorder="1"/>
    <xf numFmtId="0" fontId="6" fillId="0" borderId="10" xfId="0" applyFont="1" applyBorder="1"/>
    <xf numFmtId="164" fontId="8" fillId="0" borderId="7" xfId="0" applyNumberFormat="1" applyFont="1" applyBorder="1" applyAlignment="1">
      <alignment horizontal="center" vertical="center" wrapText="1"/>
    </xf>
    <xf numFmtId="165" fontId="8" fillId="0" borderId="7" xfId="0" applyNumberFormat="1" applyFont="1" applyBorder="1" applyAlignment="1">
      <alignment horizontal="center" vertical="center" wrapText="1"/>
    </xf>
    <xf numFmtId="0" fontId="12" fillId="2" borderId="7" xfId="0" applyFont="1" applyFill="1" applyBorder="1" applyAlignment="1">
      <alignment horizontal="center" vertical="center" wrapText="1"/>
    </xf>
    <xf numFmtId="0" fontId="20" fillId="0" borderId="7" xfId="0" applyFont="1" applyBorder="1" applyAlignment="1">
      <alignment horizontal="center"/>
    </xf>
    <xf numFmtId="0" fontId="14" fillId="0" borderId="7" xfId="0" applyFont="1" applyBorder="1" applyAlignment="1">
      <alignment horizontal="center" vertical="center" wrapText="1"/>
    </xf>
    <xf numFmtId="0" fontId="14" fillId="0" borderId="7" xfId="0" applyFont="1" applyBorder="1" applyAlignment="1">
      <alignment horizontal="left" vertical="center" wrapText="1"/>
    </xf>
    <xf numFmtId="0" fontId="22" fillId="0" borderId="7" xfId="0" applyFont="1" applyBorder="1" applyAlignment="1">
      <alignment horizontal="left" vertical="top" wrapText="1"/>
    </xf>
    <xf numFmtId="0" fontId="20" fillId="0" borderId="9" xfId="0" applyFont="1" applyBorder="1" applyAlignment="1">
      <alignment horizontal="center" vertical="center"/>
    </xf>
    <xf numFmtId="0" fontId="6" fillId="0" borderId="14" xfId="0" applyFont="1" applyBorder="1"/>
    <xf numFmtId="0" fontId="6" fillId="0" borderId="15" xfId="0" applyFont="1" applyBorder="1"/>
    <xf numFmtId="0" fontId="25" fillId="0" borderId="9" xfId="0" applyFont="1" applyBorder="1" applyAlignment="1">
      <alignment horizontal="center" vertical="center" wrapText="1"/>
    </xf>
    <xf numFmtId="0" fontId="3" fillId="0" borderId="0" xfId="0" applyFont="1" applyAlignment="1">
      <alignment horizontal="center"/>
    </xf>
    <xf numFmtId="0" fontId="16" fillId="5" borderId="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6" fillId="0" borderId="13" xfId="0" applyFont="1" applyBorder="1"/>
    <xf numFmtId="0" fontId="6" fillId="0" borderId="5" xfId="0" applyFont="1" applyBorder="1"/>
    <xf numFmtId="0" fontId="21"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13" fillId="2" borderId="9" xfId="0"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0" xfId="0" applyFont="1" applyAlignment="1">
      <alignment horizontal="center" vertical="center" wrapText="1"/>
    </xf>
    <xf numFmtId="0" fontId="13" fillId="2" borderId="14" xfId="0" applyFont="1" applyFill="1" applyBorder="1" applyAlignment="1">
      <alignment horizontal="center" vertical="center" wrapText="1"/>
    </xf>
    <xf numFmtId="0" fontId="7" fillId="0" borderId="7" xfId="0" applyFont="1" applyBorder="1" applyAlignment="1">
      <alignment horizontal="center" vertical="center" wrapText="1"/>
    </xf>
    <xf numFmtId="0" fontId="13" fillId="2" borderId="2" xfId="0" applyFont="1" applyFill="1" applyBorder="1" applyAlignment="1">
      <alignment horizontal="center" vertical="center" wrapText="1"/>
    </xf>
    <xf numFmtId="0" fontId="22" fillId="0" borderId="7" xfId="0" applyFont="1" applyBorder="1" applyAlignment="1">
      <alignment horizontal="left" vertical="center" wrapText="1"/>
    </xf>
    <xf numFmtId="0" fontId="22" fillId="0" borderId="7" xfId="0" applyFont="1" applyBorder="1" applyAlignment="1">
      <alignment horizontal="left" wrapText="1"/>
    </xf>
    <xf numFmtId="0" fontId="19" fillId="0" borderId="7" xfId="0" applyFont="1" applyBorder="1" applyAlignment="1">
      <alignment horizontal="center" vertical="center" wrapText="1"/>
    </xf>
    <xf numFmtId="0" fontId="3" fillId="0" borderId="7" xfId="0" applyFont="1" applyBorder="1" applyAlignment="1">
      <alignment horizontal="center" wrapText="1"/>
    </xf>
    <xf numFmtId="0" fontId="19" fillId="0" borderId="9" xfId="0" applyFont="1" applyBorder="1" applyAlignment="1">
      <alignment horizontal="center" vertical="center" wrapText="1"/>
    </xf>
    <xf numFmtId="0" fontId="3" fillId="0" borderId="0" xfId="0" applyFont="1" applyFill="1" applyBorder="1"/>
    <xf numFmtId="0" fontId="3" fillId="0" borderId="0" xfId="0" applyFont="1" applyFill="1" applyAlignment="1">
      <alignment/>
    </xf>
    <xf numFmtId="0" fontId="27" fillId="0" borderId="1" xfId="0" applyFont="1" applyBorder="1" applyAlignment="1">
      <alignment/>
    </xf>
    <xf numFmtId="0" fontId="27" fillId="0" borderId="7" xfId="0" applyFont="1" applyBorder="1" applyAlignment="1">
      <alignment horizontal="center" wrapText="1"/>
    </xf>
    <xf numFmtId="0" fontId="27" fillId="0" borderId="6" xfId="0" applyFont="1" applyBorder="1" applyAlignment="1">
      <alignment horizontal="center" wrapText="1"/>
    </xf>
    <xf numFmtId="0" fontId="27" fillId="0" borderId="3" xfId="0" applyFont="1" applyBorder="1" applyAlignment="1">
      <alignment horizontal="center" wrapText="1"/>
    </xf>
    <xf numFmtId="0" fontId="27" fillId="0" borderId="4" xfId="0" applyFont="1" applyBorder="1" applyAlignment="1">
      <alignment/>
    </xf>
    <xf numFmtId="0" fontId="22" fillId="0" borderId="1" xfId="0" applyFont="1" applyBorder="1" applyAlignment="1">
      <alignment/>
    </xf>
    <xf numFmtId="0" fontId="22" fillId="0" borderId="1" xfId="0" applyFont="1" applyBorder="1" applyAlignment="1">
      <alignment horizontal="center"/>
    </xf>
    <xf numFmtId="0" fontId="27" fillId="0" borderId="1" xfId="0" applyFont="1" applyBorder="1" applyAlignment="1">
      <alignment horizontal="center" vertical="center" wrapText="1"/>
    </xf>
    <xf numFmtId="0" fontId="27" fillId="0" borderId="7" xfId="0" applyFont="1" applyBorder="1" applyAlignment="1">
      <alignment horizontal="left" vertical="center" wrapText="1"/>
    </xf>
    <xf numFmtId="0" fontId="28" fillId="0" borderId="6" xfId="0" applyFont="1" applyBorder="1"/>
    <xf numFmtId="0" fontId="28" fillId="0" borderId="3" xfId="0" applyFont="1" applyBorder="1"/>
    <xf numFmtId="0" fontId="27" fillId="0" borderId="1" xfId="0" applyFont="1" applyBorder="1" applyAlignment="1">
      <alignment vertical="center" wrapText="1"/>
    </xf>
    <xf numFmtId="0" fontId="27" fillId="0" borderId="7" xfId="0" applyFont="1" applyBorder="1" applyAlignment="1">
      <alignment horizontal="center" vertical="center" wrapText="1"/>
    </xf>
    <xf numFmtId="0" fontId="28" fillId="0" borderId="6" xfId="0" applyFont="1" applyBorder="1" applyAlignment="1">
      <alignment horizontal="center"/>
    </xf>
    <xf numFmtId="0" fontId="28" fillId="0" borderId="3" xfId="0" applyFont="1" applyBorder="1" applyAlignment="1">
      <alignment horizontal="center"/>
    </xf>
    <xf numFmtId="0" fontId="22" fillId="0" borderId="7" xfId="0" applyFont="1" applyBorder="1" applyAlignment="1">
      <alignment horizontal="center" vertical="center" wrapText="1"/>
    </xf>
    <xf numFmtId="0" fontId="22" fillId="3" borderId="7" xfId="0" applyFont="1" applyFill="1" applyBorder="1" applyAlignment="1">
      <alignment horizontal="center" wrapText="1"/>
    </xf>
    <xf numFmtId="0" fontId="28" fillId="0" borderId="6" xfId="0" applyFont="1" applyBorder="1" applyAlignment="1">
      <alignment horizontal="center" wrapText="1"/>
    </xf>
    <xf numFmtId="0" fontId="28" fillId="0" borderId="3" xfId="0" applyFont="1" applyBorder="1" applyAlignment="1">
      <alignment horizontal="center" wrapText="1"/>
    </xf>
    <xf numFmtId="0" fontId="7" fillId="0" borderId="1" xfId="0" applyFont="1" applyBorder="1" applyAlignment="1">
      <alignment vertical="center" wrapText="1"/>
    </xf>
    <xf numFmtId="0" fontId="3" fillId="0" borderId="0" xfId="0" applyFont="1" applyFill="1" applyBorder="1" applyAlignment="1">
      <alignment/>
    </xf>
    <xf numFmtId="0" fontId="3" fillId="0" borderId="0" xfId="0" applyFont="1" applyFill="1"/>
    <xf numFmtId="0" fontId="26" fillId="0" borderId="7" xfId="20" applyBorder="1" applyAlignment="1">
      <alignment horizontal="center"/>
    </xf>
    <xf numFmtId="0" fontId="26" fillId="0" borderId="7" xfId="20" applyFont="1" applyBorder="1" applyAlignment="1">
      <alignment horizontal="center" wrapText="1"/>
    </xf>
    <xf numFmtId="0" fontId="22" fillId="0" borderId="1" xfId="0" applyFont="1" applyFill="1" applyBorder="1" applyAlignment="1">
      <alignment/>
    </xf>
    <xf numFmtId="0" fontId="22" fillId="0" borderId="7" xfId="0" applyFont="1" applyBorder="1" applyAlignment="1">
      <alignment horizontal="center"/>
    </xf>
    <xf numFmtId="0" fontId="27" fillId="0" borderId="7" xfId="0" applyFont="1" applyBorder="1" applyAlignment="1">
      <alignment/>
    </xf>
    <xf numFmtId="4" fontId="22" fillId="0" borderId="1" xfId="0" applyNumberFormat="1" applyFont="1" applyBorder="1" applyAlignment="1">
      <alignment/>
    </xf>
    <xf numFmtId="0" fontId="22" fillId="0" borderId="7" xfId="0" applyFont="1" applyBorder="1" applyAlignment="1">
      <alignment horizontal="center" wrapText="1"/>
    </xf>
    <xf numFmtId="0" fontId="11" fillId="0" borderId="0" xfId="0" applyFont="1" applyFill="1" applyBorder="1" applyAlignment="1">
      <alignment horizontal="left" vertical="center"/>
    </xf>
    <xf numFmtId="9" fontId="27" fillId="0" borderId="1" xfId="0" applyNumberFormat="1" applyFont="1"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customschemas.google.com/relationships/workbookmetadata" Target="metadata" /><Relationship Id="rId7"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cu911.gob.ec/" TargetMode="External" /><Relationship Id="rId2" Type="http://schemas.openxmlformats.org/officeDocument/2006/relationships/hyperlink" Target="https://www.ecu911.gob.ec/cobertura-nacional/" TargetMode="External" /><Relationship Id="rId3" Type="http://schemas.openxmlformats.org/officeDocument/2006/relationships/hyperlink" Target="https://www.ecu911.gob.ec/rendicion-de-cuentas-2022/" TargetMode="External" /><Relationship Id="rId4" Type="http://schemas.openxmlformats.org/officeDocument/2006/relationships/hyperlink" Target="https://www.ecu911.gob.ec/rendicion-de-cuentas-2022/" TargetMode="External" /><Relationship Id="rId5" Type="http://schemas.openxmlformats.org/officeDocument/2006/relationships/hyperlink" Target="https://www.ecu911.gob.ec/rendicion-de-cuentas-2022/" TargetMode="External" /><Relationship Id="rId6" Type="http://schemas.openxmlformats.org/officeDocument/2006/relationships/hyperlink" Target="https://www.ecu911.gob.ec/rendicion-de-cuentas-2022/" TargetMode="External" /><Relationship Id="rId7" Type="http://schemas.openxmlformats.org/officeDocument/2006/relationships/hyperlink" Target="https://www.ecu911.gob.ec/rendicion-de-cuentas-2022/" TargetMode="External" /><Relationship Id="rId8" Type="http://schemas.openxmlformats.org/officeDocument/2006/relationships/hyperlink" Target="https://www.ecu911.gob.ec/rendicion-de-cuentas-2022/" TargetMode="External" /><Relationship Id="rId9" Type="http://schemas.openxmlformats.org/officeDocument/2006/relationships/hyperlink" Target="https://www.ecu911.gob.ec/rendicion-de-cuentas-2022/" TargetMode="External" /><Relationship Id="rId10" Type="http://schemas.openxmlformats.org/officeDocument/2006/relationships/hyperlink" Target="https://www.ecu911.gob.ec/rendicion-de-cuentas-2022/" TargetMode="External" /><Relationship Id="rId11" Type="http://schemas.openxmlformats.org/officeDocument/2006/relationships/hyperlink" Target="https://www.ecu911.gob.ec/rendicion-de-cuentas-2022/" TargetMode="External" /><Relationship Id="rId12" Type="http://schemas.openxmlformats.org/officeDocument/2006/relationships/hyperlink" Target="https://www.ecu911.gob.ec/rendicion-de-cuentas-2022/" TargetMode="External" /><Relationship Id="rId13" Type="http://schemas.openxmlformats.org/officeDocument/2006/relationships/hyperlink" Target="https://www.ecu911.gob.ec/transparencia/" TargetMode="External" /><Relationship Id="rId14" Type="http://schemas.openxmlformats.org/officeDocument/2006/relationships/hyperlink" Target="https://www.ecu911.gob.ec/transparencia/" TargetMode="External" /><Relationship Id="rId15" Type="http://schemas.openxmlformats.org/officeDocument/2006/relationships/hyperlink" Target="https://www.ecu911.gob.ec/transparencia/" TargetMode="External" /><Relationship Id="rId16" Type="http://schemas.openxmlformats.org/officeDocument/2006/relationships/hyperlink" Target="https://www.ecu911.gob.ec/rendicion-de-cuentas-2022/" TargetMode="External" /><Relationship Id="rId17" Type="http://schemas.openxmlformats.org/officeDocument/2006/relationships/hyperlink" Target="https://www.ecu911.gob.ec/rendicion-de-cuentas-2022/" TargetMode="External" /><Relationship Id="rId18" Type="http://schemas.openxmlformats.org/officeDocument/2006/relationships/hyperlink" Target="https://www.ecu911.gob.ec/rendicion-de-cuentas-2022/" TargetMode="External" /><Relationship Id="rId19" Type="http://schemas.openxmlformats.org/officeDocument/2006/relationships/hyperlink" Target="https://www.ecu911.gob.ec/transparencia/"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3"/>
  <sheetViews>
    <sheetView tabSelected="1" zoomScale="90" zoomScaleNormal="90" workbookViewId="0" topLeftCell="A180">
      <selection activeCell="D194" sqref="D194"/>
    </sheetView>
  </sheetViews>
  <sheetFormatPr defaultColWidth="14.421875" defaultRowHeight="15" customHeight="1"/>
  <cols>
    <col min="1" max="1" width="20.00390625" style="0" customWidth="1"/>
    <col min="2" max="2" width="11.421875" style="0" customWidth="1"/>
    <col min="3" max="3" width="9.7109375" style="0" customWidth="1"/>
    <col min="4" max="4" width="26.57421875" style="0" customWidth="1"/>
    <col min="5" max="5" width="14.57421875" style="0" customWidth="1"/>
    <col min="6" max="6" width="9.28125" style="0" customWidth="1"/>
    <col min="7" max="7" width="11.7109375" style="0" customWidth="1"/>
    <col min="8" max="8" width="13.421875" style="0" customWidth="1"/>
    <col min="9" max="9" width="14.28125" style="0" customWidth="1"/>
    <col min="10" max="10" width="8.28125" style="0" customWidth="1"/>
    <col min="11" max="11" width="14.57421875" style="0" customWidth="1"/>
    <col min="12" max="12" width="10.421875" style="0" customWidth="1"/>
    <col min="13" max="13" width="26.421875" style="0" customWidth="1"/>
    <col min="14" max="14" width="26.28125" style="0" customWidth="1"/>
    <col min="15" max="26" width="11.421875" style="0" customWidth="1"/>
  </cols>
  <sheetData>
    <row r="1" spans="1:26" ht="13.5" customHeight="1">
      <c r="A1" s="66" t="s">
        <v>0</v>
      </c>
      <c r="B1" s="67"/>
      <c r="C1" s="67"/>
      <c r="D1" s="67"/>
      <c r="E1" s="67"/>
      <c r="F1" s="67"/>
      <c r="G1" s="67"/>
      <c r="H1" s="67"/>
      <c r="I1" s="67"/>
      <c r="J1" s="67"/>
      <c r="K1" s="67"/>
      <c r="L1" s="67"/>
      <c r="M1" s="67"/>
      <c r="N1" s="1"/>
      <c r="O1" s="1"/>
      <c r="P1" s="1"/>
      <c r="Q1" s="1"/>
      <c r="R1" s="1"/>
      <c r="S1" s="1"/>
      <c r="T1" s="1"/>
      <c r="U1" s="1"/>
      <c r="V1" s="1"/>
      <c r="W1" s="1"/>
      <c r="X1" s="1"/>
      <c r="Y1" s="1"/>
      <c r="Z1" s="1"/>
    </row>
    <row r="2" spans="1:26" ht="13.5" customHeight="1">
      <c r="A2" s="66" t="s">
        <v>1</v>
      </c>
      <c r="B2" s="67"/>
      <c r="C2" s="67"/>
      <c r="D2" s="67"/>
      <c r="E2" s="67"/>
      <c r="F2" s="67"/>
      <c r="G2" s="67"/>
      <c r="H2" s="67"/>
      <c r="I2" s="67"/>
      <c r="J2" s="67"/>
      <c r="K2" s="67"/>
      <c r="L2" s="67"/>
      <c r="M2" s="67"/>
      <c r="N2" s="1"/>
      <c r="O2" s="1"/>
      <c r="P2" s="1"/>
      <c r="Q2" s="1"/>
      <c r="R2" s="1"/>
      <c r="S2" s="1"/>
      <c r="T2" s="1"/>
      <c r="U2" s="1"/>
      <c r="V2" s="1"/>
      <c r="W2" s="1"/>
      <c r="X2" s="1"/>
      <c r="Y2" s="1"/>
      <c r="Z2" s="1"/>
    </row>
    <row r="3" spans="1:26" ht="13.5" customHeight="1">
      <c r="A3" s="2"/>
      <c r="B3" s="1"/>
      <c r="C3" s="1"/>
      <c r="D3" s="1"/>
      <c r="E3" s="1"/>
      <c r="F3" s="1"/>
      <c r="G3" s="1"/>
      <c r="H3" s="1"/>
      <c r="I3" s="1"/>
      <c r="J3" s="1"/>
      <c r="K3" s="1"/>
      <c r="L3" s="1"/>
      <c r="M3" s="1"/>
      <c r="N3" s="1"/>
      <c r="O3" s="1"/>
      <c r="P3" s="1"/>
      <c r="Q3" s="1"/>
      <c r="R3" s="1"/>
      <c r="S3" s="1"/>
      <c r="T3" s="1"/>
      <c r="U3" s="1"/>
      <c r="V3" s="1"/>
      <c r="W3" s="1"/>
      <c r="X3" s="1"/>
      <c r="Y3" s="1"/>
      <c r="Z3" s="1"/>
    </row>
    <row r="4" spans="1:26" ht="13.5" customHeight="1">
      <c r="A4" s="68" t="s">
        <v>2</v>
      </c>
      <c r="B4" s="69"/>
      <c r="C4" s="69"/>
      <c r="D4" s="69"/>
      <c r="E4" s="69"/>
      <c r="F4" s="69"/>
      <c r="G4" s="69"/>
      <c r="H4" s="69"/>
      <c r="I4" s="69"/>
      <c r="J4" s="69"/>
      <c r="K4" s="69"/>
      <c r="L4" s="69"/>
      <c r="M4" s="70"/>
      <c r="N4" s="1"/>
      <c r="O4" s="1"/>
      <c r="P4" s="1"/>
      <c r="Q4" s="1"/>
      <c r="R4" s="1"/>
      <c r="S4" s="1"/>
      <c r="T4" s="1"/>
      <c r="U4" s="1"/>
      <c r="V4" s="1"/>
      <c r="W4" s="1"/>
      <c r="X4" s="1"/>
      <c r="Y4" s="1"/>
      <c r="Z4" s="1"/>
    </row>
    <row r="5" spans="1:26" ht="13.5" customHeight="1">
      <c r="A5" s="3" t="s">
        <v>3</v>
      </c>
      <c r="B5" s="71"/>
      <c r="C5" s="48"/>
      <c r="D5" s="48"/>
      <c r="E5" s="48"/>
      <c r="F5" s="48"/>
      <c r="G5" s="48"/>
      <c r="H5" s="48"/>
      <c r="I5" s="48"/>
      <c r="J5" s="48"/>
      <c r="K5" s="48"/>
      <c r="L5" s="48"/>
      <c r="M5" s="49"/>
      <c r="N5" s="1"/>
      <c r="O5" s="1"/>
      <c r="P5" s="1"/>
      <c r="Q5" s="1"/>
      <c r="R5" s="1"/>
      <c r="S5" s="1"/>
      <c r="T5" s="1"/>
      <c r="U5" s="1"/>
      <c r="V5" s="1"/>
      <c r="W5" s="1"/>
      <c r="X5" s="1"/>
      <c r="Y5" s="1"/>
      <c r="Z5" s="1"/>
    </row>
    <row r="6" spans="1:26" ht="13.5" customHeight="1">
      <c r="A6" s="3" t="s">
        <v>4</v>
      </c>
      <c r="B6" s="71" t="s">
        <v>5</v>
      </c>
      <c r="C6" s="48"/>
      <c r="D6" s="48"/>
      <c r="E6" s="48"/>
      <c r="F6" s="48"/>
      <c r="G6" s="48"/>
      <c r="H6" s="48"/>
      <c r="I6" s="48"/>
      <c r="J6" s="48"/>
      <c r="K6" s="48"/>
      <c r="L6" s="48"/>
      <c r="M6" s="49"/>
      <c r="N6" s="1"/>
      <c r="O6" s="1"/>
      <c r="P6" s="1"/>
      <c r="Q6" s="1"/>
      <c r="R6" s="1"/>
      <c r="S6" s="1"/>
      <c r="T6" s="1"/>
      <c r="U6" s="1"/>
      <c r="V6" s="1"/>
      <c r="W6" s="1"/>
      <c r="X6" s="1"/>
      <c r="Y6" s="1"/>
      <c r="Z6" s="1"/>
    </row>
    <row r="7" spans="1:26" ht="13.5" customHeight="1">
      <c r="A7" s="3" t="s">
        <v>6</v>
      </c>
      <c r="B7" s="71" t="s">
        <v>7</v>
      </c>
      <c r="C7" s="48"/>
      <c r="D7" s="48"/>
      <c r="E7" s="48"/>
      <c r="F7" s="48"/>
      <c r="G7" s="48"/>
      <c r="H7" s="48"/>
      <c r="I7" s="48"/>
      <c r="J7" s="48"/>
      <c r="K7" s="48"/>
      <c r="L7" s="48"/>
      <c r="M7" s="49"/>
      <c r="N7" s="1"/>
      <c r="O7" s="1"/>
      <c r="P7" s="1"/>
      <c r="Q7" s="1"/>
      <c r="R7" s="1"/>
      <c r="S7" s="1"/>
      <c r="T7" s="1"/>
      <c r="U7" s="1"/>
      <c r="V7" s="1"/>
      <c r="W7" s="1"/>
      <c r="X7" s="1"/>
      <c r="Y7" s="1"/>
      <c r="Z7" s="1"/>
    </row>
    <row r="8" spans="1:26" ht="13.5" customHeight="1">
      <c r="A8" s="3" t="s">
        <v>8</v>
      </c>
      <c r="B8" s="71" t="s">
        <v>9</v>
      </c>
      <c r="C8" s="48"/>
      <c r="D8" s="48"/>
      <c r="E8" s="48"/>
      <c r="F8" s="48"/>
      <c r="G8" s="48"/>
      <c r="H8" s="48"/>
      <c r="I8" s="48"/>
      <c r="J8" s="48"/>
      <c r="K8" s="48"/>
      <c r="L8" s="48"/>
      <c r="M8" s="49"/>
      <c r="N8" s="1"/>
      <c r="O8" s="1"/>
      <c r="P8" s="1"/>
      <c r="Q8" s="1"/>
      <c r="R8" s="1"/>
      <c r="S8" s="1"/>
      <c r="T8" s="1"/>
      <c r="U8" s="1"/>
      <c r="V8" s="1"/>
      <c r="W8" s="1"/>
      <c r="X8" s="1"/>
      <c r="Y8" s="1"/>
      <c r="Z8" s="1"/>
    </row>
    <row r="9" spans="1:26" ht="13.5" customHeight="1">
      <c r="A9" s="3" t="s">
        <v>10</v>
      </c>
      <c r="B9" s="71" t="s">
        <v>11</v>
      </c>
      <c r="C9" s="48"/>
      <c r="D9" s="48"/>
      <c r="E9" s="48"/>
      <c r="F9" s="48"/>
      <c r="G9" s="48"/>
      <c r="H9" s="48"/>
      <c r="I9" s="48"/>
      <c r="J9" s="48"/>
      <c r="K9" s="48"/>
      <c r="L9" s="48"/>
      <c r="M9" s="49"/>
      <c r="N9" s="1"/>
      <c r="O9" s="1"/>
      <c r="P9" s="1"/>
      <c r="Q9" s="1"/>
      <c r="R9" s="1"/>
      <c r="S9" s="1"/>
      <c r="T9" s="1"/>
      <c r="U9" s="1"/>
      <c r="V9" s="1"/>
      <c r="W9" s="1"/>
      <c r="X9" s="1"/>
      <c r="Y9" s="1"/>
      <c r="Z9" s="1"/>
    </row>
    <row r="10" spans="1:26" ht="13.5" customHeight="1">
      <c r="A10" s="3" t="s">
        <v>12</v>
      </c>
      <c r="B10" s="71" t="s">
        <v>13</v>
      </c>
      <c r="C10" s="48"/>
      <c r="D10" s="48"/>
      <c r="E10" s="48"/>
      <c r="F10" s="48"/>
      <c r="G10" s="48"/>
      <c r="H10" s="48"/>
      <c r="I10" s="48"/>
      <c r="J10" s="48"/>
      <c r="K10" s="48"/>
      <c r="L10" s="48"/>
      <c r="M10" s="49"/>
      <c r="N10" s="1"/>
      <c r="O10" s="1"/>
      <c r="P10" s="1"/>
      <c r="Q10" s="1"/>
      <c r="R10" s="1"/>
      <c r="S10" s="1"/>
      <c r="T10" s="1"/>
      <c r="U10" s="1"/>
      <c r="V10" s="1"/>
      <c r="W10" s="1"/>
      <c r="X10" s="1"/>
      <c r="Y10" s="1"/>
      <c r="Z10" s="1"/>
    </row>
    <row r="11" spans="1:26" ht="13.5" customHeight="1">
      <c r="A11" s="3" t="s">
        <v>14</v>
      </c>
      <c r="B11" s="71" t="s">
        <v>15</v>
      </c>
      <c r="C11" s="48"/>
      <c r="D11" s="48"/>
      <c r="E11" s="48"/>
      <c r="F11" s="48"/>
      <c r="G11" s="48"/>
      <c r="H11" s="48"/>
      <c r="I11" s="48"/>
      <c r="J11" s="48"/>
      <c r="K11" s="48"/>
      <c r="L11" s="48"/>
      <c r="M11" s="49"/>
      <c r="N11" s="1"/>
      <c r="O11" s="1"/>
      <c r="P11" s="1"/>
      <c r="Q11" s="1"/>
      <c r="R11" s="1"/>
      <c r="S11" s="1"/>
      <c r="T11" s="1"/>
      <c r="U11" s="1"/>
      <c r="V11" s="1"/>
      <c r="W11" s="1"/>
      <c r="X11" s="1"/>
      <c r="Y11" s="1"/>
      <c r="Z11" s="1"/>
    </row>
    <row r="12" spans="1:26" ht="13.5" customHeight="1">
      <c r="A12" s="3" t="s">
        <v>16</v>
      </c>
      <c r="B12" s="71" t="s">
        <v>17</v>
      </c>
      <c r="C12" s="48"/>
      <c r="D12" s="48"/>
      <c r="E12" s="48"/>
      <c r="F12" s="48"/>
      <c r="G12" s="48"/>
      <c r="H12" s="48"/>
      <c r="I12" s="48"/>
      <c r="J12" s="48"/>
      <c r="K12" s="48"/>
      <c r="L12" s="48"/>
      <c r="M12" s="49"/>
      <c r="N12" s="1"/>
      <c r="O12" s="1"/>
      <c r="P12" s="1"/>
      <c r="Q12" s="1"/>
      <c r="R12" s="1"/>
      <c r="S12" s="1"/>
      <c r="T12" s="1"/>
      <c r="U12" s="1"/>
      <c r="V12" s="1"/>
      <c r="W12" s="1"/>
      <c r="X12" s="1"/>
      <c r="Y12" s="1"/>
      <c r="Z12" s="1"/>
    </row>
    <row r="13" spans="1:26" ht="13.5" customHeight="1">
      <c r="A13" s="3" t="s">
        <v>18</v>
      </c>
      <c r="B13" s="71" t="s">
        <v>19</v>
      </c>
      <c r="C13" s="48"/>
      <c r="D13" s="48"/>
      <c r="E13" s="48"/>
      <c r="F13" s="48"/>
      <c r="G13" s="48"/>
      <c r="H13" s="48"/>
      <c r="I13" s="48"/>
      <c r="J13" s="48"/>
      <c r="K13" s="48"/>
      <c r="L13" s="48"/>
      <c r="M13" s="49"/>
      <c r="N13" s="1"/>
      <c r="O13" s="1"/>
      <c r="P13" s="1"/>
      <c r="Q13" s="1"/>
      <c r="R13" s="1"/>
      <c r="S13" s="1"/>
      <c r="T13" s="1"/>
      <c r="U13" s="1"/>
      <c r="V13" s="1"/>
      <c r="W13" s="1"/>
      <c r="X13" s="1"/>
      <c r="Y13" s="1"/>
      <c r="Z13" s="1"/>
    </row>
    <row r="14" spans="1:26" ht="13.5" customHeight="1">
      <c r="A14" s="3" t="s">
        <v>20</v>
      </c>
      <c r="B14" s="71" t="s">
        <v>21</v>
      </c>
      <c r="C14" s="48"/>
      <c r="D14" s="48"/>
      <c r="E14" s="48"/>
      <c r="F14" s="48"/>
      <c r="G14" s="48"/>
      <c r="H14" s="48"/>
      <c r="I14" s="48"/>
      <c r="J14" s="48"/>
      <c r="K14" s="48"/>
      <c r="L14" s="48"/>
      <c r="M14" s="49"/>
      <c r="N14" s="1"/>
      <c r="O14" s="1"/>
      <c r="P14" s="1"/>
      <c r="Q14" s="1"/>
      <c r="R14" s="1"/>
      <c r="S14" s="1"/>
      <c r="T14" s="1"/>
      <c r="U14" s="1"/>
      <c r="V14" s="1"/>
      <c r="W14" s="1"/>
      <c r="X14" s="1"/>
      <c r="Y14" s="1"/>
      <c r="Z14" s="1"/>
    </row>
    <row r="15" spans="1:26" ht="13.5" customHeight="1">
      <c r="A15" s="3" t="s">
        <v>22</v>
      </c>
      <c r="B15" s="71">
        <v>3800700</v>
      </c>
      <c r="C15" s="48"/>
      <c r="D15" s="48"/>
      <c r="E15" s="48"/>
      <c r="F15" s="48"/>
      <c r="G15" s="48"/>
      <c r="H15" s="48"/>
      <c r="I15" s="48"/>
      <c r="J15" s="48"/>
      <c r="K15" s="48"/>
      <c r="L15" s="48"/>
      <c r="M15" s="49"/>
      <c r="N15" s="1"/>
      <c r="O15" s="1"/>
      <c r="P15" s="1"/>
      <c r="Q15" s="1"/>
      <c r="R15" s="1"/>
      <c r="S15" s="1"/>
      <c r="T15" s="1"/>
      <c r="U15" s="1"/>
      <c r="V15" s="1"/>
      <c r="W15" s="1"/>
      <c r="X15" s="1"/>
      <c r="Y15" s="1"/>
      <c r="Z15" s="1"/>
    </row>
    <row r="16" spans="1:26" ht="13.5" customHeight="1">
      <c r="A16" s="3" t="s">
        <v>23</v>
      </c>
      <c r="B16" s="72" t="s">
        <v>24</v>
      </c>
      <c r="C16" s="48"/>
      <c r="D16" s="48"/>
      <c r="E16" s="48"/>
      <c r="F16" s="48"/>
      <c r="G16" s="48"/>
      <c r="H16" s="48"/>
      <c r="I16" s="48"/>
      <c r="J16" s="48"/>
      <c r="K16" s="48"/>
      <c r="L16" s="48"/>
      <c r="M16" s="49"/>
      <c r="N16" s="1"/>
      <c r="O16" s="1"/>
      <c r="P16" s="1"/>
      <c r="Q16" s="1"/>
      <c r="R16" s="1"/>
      <c r="S16" s="1"/>
      <c r="T16" s="1"/>
      <c r="U16" s="1"/>
      <c r="V16" s="1"/>
      <c r="W16" s="1"/>
      <c r="X16" s="1"/>
      <c r="Y16" s="1"/>
      <c r="Z16" s="1"/>
    </row>
    <row r="17" spans="1:26" ht="14.25" customHeight="1">
      <c r="A17" s="68" t="s">
        <v>25</v>
      </c>
      <c r="B17" s="69"/>
      <c r="C17" s="69"/>
      <c r="D17" s="69"/>
      <c r="E17" s="69"/>
      <c r="F17" s="69"/>
      <c r="G17" s="69"/>
      <c r="H17" s="69"/>
      <c r="I17" s="69"/>
      <c r="J17" s="69"/>
      <c r="K17" s="69"/>
      <c r="L17" s="69"/>
      <c r="M17" s="70"/>
      <c r="N17" s="1"/>
      <c r="O17" s="1"/>
      <c r="P17" s="1"/>
      <c r="Q17" s="1"/>
      <c r="R17" s="1"/>
      <c r="S17" s="1"/>
      <c r="T17" s="1"/>
      <c r="U17" s="1"/>
      <c r="V17" s="1"/>
      <c r="W17" s="1"/>
      <c r="X17" s="1"/>
      <c r="Y17" s="1"/>
      <c r="Z17" s="1"/>
    </row>
    <row r="18" spans="1:26" ht="13.5" customHeight="1">
      <c r="A18" s="3" t="s">
        <v>26</v>
      </c>
      <c r="B18" s="71" t="s">
        <v>27</v>
      </c>
      <c r="C18" s="48"/>
      <c r="D18" s="48"/>
      <c r="E18" s="48"/>
      <c r="F18" s="48"/>
      <c r="G18" s="48"/>
      <c r="H18" s="48"/>
      <c r="I18" s="48"/>
      <c r="J18" s="48"/>
      <c r="K18" s="48"/>
      <c r="L18" s="48"/>
      <c r="M18" s="49"/>
      <c r="N18" s="1"/>
      <c r="O18" s="1"/>
      <c r="P18" s="1"/>
      <c r="Q18" s="1"/>
      <c r="R18" s="1"/>
      <c r="S18" s="1"/>
      <c r="T18" s="1"/>
      <c r="U18" s="1"/>
      <c r="V18" s="1"/>
      <c r="W18" s="1"/>
      <c r="X18" s="1"/>
      <c r="Y18" s="1"/>
      <c r="Z18" s="1"/>
    </row>
    <row r="19" spans="1:26" ht="13.5" customHeight="1">
      <c r="A19" s="3" t="s">
        <v>28</v>
      </c>
      <c r="B19" s="71" t="s">
        <v>29</v>
      </c>
      <c r="C19" s="48"/>
      <c r="D19" s="48"/>
      <c r="E19" s="48"/>
      <c r="F19" s="48"/>
      <c r="G19" s="48"/>
      <c r="H19" s="48"/>
      <c r="I19" s="48"/>
      <c r="J19" s="48"/>
      <c r="K19" s="48"/>
      <c r="L19" s="48"/>
      <c r="M19" s="49"/>
      <c r="N19" s="1"/>
      <c r="O19" s="1"/>
      <c r="P19" s="1"/>
      <c r="Q19" s="1"/>
      <c r="R19" s="1"/>
      <c r="S19" s="1"/>
      <c r="T19" s="1"/>
      <c r="U19" s="1"/>
      <c r="V19" s="1"/>
      <c r="W19" s="1"/>
      <c r="X19" s="1"/>
      <c r="Y19" s="1"/>
      <c r="Z19" s="1"/>
    </row>
    <row r="20" spans="1:26" ht="14.25" customHeight="1">
      <c r="A20" s="73" t="s">
        <v>30</v>
      </c>
      <c r="B20" s="74"/>
      <c r="C20" s="74"/>
      <c r="D20" s="74"/>
      <c r="E20" s="74"/>
      <c r="F20" s="74"/>
      <c r="G20" s="74"/>
      <c r="H20" s="74"/>
      <c r="I20" s="74"/>
      <c r="J20" s="74"/>
      <c r="K20" s="74"/>
      <c r="L20" s="74"/>
      <c r="M20" s="75"/>
      <c r="N20" s="1"/>
      <c r="O20" s="1"/>
      <c r="P20" s="1"/>
      <c r="Q20" s="1"/>
      <c r="R20" s="1"/>
      <c r="S20" s="1"/>
      <c r="T20" s="1"/>
      <c r="U20" s="1"/>
      <c r="V20" s="1"/>
      <c r="W20" s="1"/>
      <c r="X20" s="1"/>
      <c r="Y20" s="1"/>
      <c r="Z20" s="1"/>
    </row>
    <row r="21" spans="1:26" ht="13.5" customHeight="1">
      <c r="A21" s="3" t="s">
        <v>31</v>
      </c>
      <c r="B21" s="71" t="s">
        <v>32</v>
      </c>
      <c r="C21" s="48"/>
      <c r="D21" s="48"/>
      <c r="E21" s="48"/>
      <c r="F21" s="48"/>
      <c r="G21" s="48"/>
      <c r="H21" s="48"/>
      <c r="I21" s="48"/>
      <c r="J21" s="48"/>
      <c r="K21" s="48"/>
      <c r="L21" s="48"/>
      <c r="M21" s="49"/>
      <c r="N21" s="1"/>
      <c r="O21" s="1"/>
      <c r="P21" s="1"/>
      <c r="Q21" s="1"/>
      <c r="R21" s="1"/>
      <c r="S21" s="1"/>
      <c r="T21" s="1"/>
      <c r="U21" s="1"/>
      <c r="V21" s="1"/>
      <c r="W21" s="1"/>
      <c r="X21" s="1"/>
      <c r="Y21" s="1"/>
      <c r="Z21" s="1"/>
    </row>
    <row r="22" spans="1:26" ht="13.5" customHeight="1">
      <c r="A22" s="3" t="s">
        <v>33</v>
      </c>
      <c r="B22" s="71" t="s">
        <v>34</v>
      </c>
      <c r="C22" s="48"/>
      <c r="D22" s="48"/>
      <c r="E22" s="48"/>
      <c r="F22" s="48"/>
      <c r="G22" s="48"/>
      <c r="H22" s="48"/>
      <c r="I22" s="48"/>
      <c r="J22" s="48"/>
      <c r="K22" s="48"/>
      <c r="L22" s="48"/>
      <c r="M22" s="49"/>
      <c r="N22" s="1"/>
      <c r="O22" s="1"/>
      <c r="P22" s="1"/>
      <c r="Q22" s="1"/>
      <c r="R22" s="1"/>
      <c r="S22" s="1"/>
      <c r="T22" s="1"/>
      <c r="U22" s="1"/>
      <c r="V22" s="1"/>
      <c r="W22" s="1"/>
      <c r="X22" s="1"/>
      <c r="Y22" s="1"/>
      <c r="Z22" s="1"/>
    </row>
    <row r="23" spans="1:26" ht="13.5" customHeight="1">
      <c r="A23" s="3" t="s">
        <v>35</v>
      </c>
      <c r="B23" s="76">
        <v>44999</v>
      </c>
      <c r="C23" s="48"/>
      <c r="D23" s="48"/>
      <c r="E23" s="48"/>
      <c r="F23" s="48"/>
      <c r="G23" s="48"/>
      <c r="H23" s="48"/>
      <c r="I23" s="48"/>
      <c r="J23" s="48"/>
      <c r="K23" s="48"/>
      <c r="L23" s="48"/>
      <c r="M23" s="49"/>
      <c r="N23" s="1"/>
      <c r="O23" s="1"/>
      <c r="P23" s="1"/>
      <c r="Q23" s="1"/>
      <c r="R23" s="1"/>
      <c r="S23" s="1"/>
      <c r="T23" s="1"/>
      <c r="U23" s="1"/>
      <c r="V23" s="1"/>
      <c r="W23" s="1"/>
      <c r="X23" s="1"/>
      <c r="Y23" s="1"/>
      <c r="Z23" s="1"/>
    </row>
    <row r="24" spans="1:26" ht="14.25" customHeight="1">
      <c r="A24" s="73" t="s">
        <v>36</v>
      </c>
      <c r="B24" s="74"/>
      <c r="C24" s="74"/>
      <c r="D24" s="74"/>
      <c r="E24" s="74"/>
      <c r="F24" s="74"/>
      <c r="G24" s="74"/>
      <c r="H24" s="74"/>
      <c r="I24" s="74"/>
      <c r="J24" s="74"/>
      <c r="K24" s="74"/>
      <c r="L24" s="74"/>
      <c r="M24" s="75"/>
      <c r="N24" s="1"/>
      <c r="O24" s="1"/>
      <c r="P24" s="1"/>
      <c r="Q24" s="1"/>
      <c r="R24" s="1"/>
      <c r="S24" s="1"/>
      <c r="T24" s="1"/>
      <c r="U24" s="1"/>
      <c r="V24" s="1"/>
      <c r="W24" s="1"/>
      <c r="X24" s="1"/>
      <c r="Y24" s="1"/>
      <c r="Z24" s="1"/>
    </row>
    <row r="25" spans="1:26" ht="13.5" customHeight="1">
      <c r="A25" s="3" t="s">
        <v>31</v>
      </c>
      <c r="B25" s="71" t="s">
        <v>37</v>
      </c>
      <c r="C25" s="48"/>
      <c r="D25" s="48"/>
      <c r="E25" s="48"/>
      <c r="F25" s="48"/>
      <c r="G25" s="48"/>
      <c r="H25" s="48"/>
      <c r="I25" s="48"/>
      <c r="J25" s="48"/>
      <c r="K25" s="48"/>
      <c r="L25" s="48"/>
      <c r="M25" s="49"/>
      <c r="N25" s="1"/>
      <c r="O25" s="1"/>
      <c r="P25" s="1"/>
      <c r="Q25" s="1"/>
      <c r="R25" s="1"/>
      <c r="S25" s="1"/>
      <c r="T25" s="1"/>
      <c r="U25" s="1"/>
      <c r="V25" s="1"/>
      <c r="W25" s="1"/>
      <c r="X25" s="1"/>
      <c r="Y25" s="1"/>
      <c r="Z25" s="1"/>
    </row>
    <row r="26" spans="1:26" ht="13.5" customHeight="1">
      <c r="A26" s="3" t="s">
        <v>33</v>
      </c>
      <c r="B26" s="71" t="s">
        <v>38</v>
      </c>
      <c r="C26" s="48"/>
      <c r="D26" s="48"/>
      <c r="E26" s="48"/>
      <c r="F26" s="48"/>
      <c r="G26" s="48"/>
      <c r="H26" s="48"/>
      <c r="I26" s="48"/>
      <c r="J26" s="48"/>
      <c r="K26" s="48"/>
      <c r="L26" s="48"/>
      <c r="M26" s="49"/>
      <c r="N26" s="1"/>
      <c r="O26" s="1"/>
      <c r="P26" s="1"/>
      <c r="Q26" s="1"/>
      <c r="R26" s="1"/>
      <c r="S26" s="1"/>
      <c r="T26" s="1"/>
      <c r="U26" s="1"/>
      <c r="V26" s="1"/>
      <c r="W26" s="1"/>
      <c r="X26" s="1"/>
      <c r="Y26" s="1"/>
      <c r="Z26" s="1"/>
    </row>
    <row r="27" spans="1:26" ht="13.5" customHeight="1">
      <c r="A27" s="3" t="s">
        <v>35</v>
      </c>
      <c r="B27" s="76">
        <v>44999</v>
      </c>
      <c r="C27" s="48"/>
      <c r="D27" s="48"/>
      <c r="E27" s="48"/>
      <c r="F27" s="48"/>
      <c r="G27" s="48"/>
      <c r="H27" s="48"/>
      <c r="I27" s="48"/>
      <c r="J27" s="48"/>
      <c r="K27" s="48"/>
      <c r="L27" s="48"/>
      <c r="M27" s="49"/>
      <c r="N27" s="1"/>
      <c r="O27" s="1"/>
      <c r="P27" s="1"/>
      <c r="Q27" s="1"/>
      <c r="R27" s="1"/>
      <c r="S27" s="1"/>
      <c r="T27" s="1"/>
      <c r="U27" s="1"/>
      <c r="V27" s="1"/>
      <c r="W27" s="1"/>
      <c r="X27" s="1"/>
      <c r="Y27" s="1"/>
      <c r="Z27" s="1"/>
    </row>
    <row r="28" spans="1:26" ht="13.5" customHeight="1">
      <c r="A28" s="4"/>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68" t="s">
        <v>39</v>
      </c>
      <c r="B29" s="69"/>
      <c r="C29" s="69"/>
      <c r="D29" s="69"/>
      <c r="E29" s="69"/>
      <c r="F29" s="69"/>
      <c r="G29" s="69"/>
      <c r="H29" s="69"/>
      <c r="I29" s="69"/>
      <c r="J29" s="69"/>
      <c r="K29" s="69"/>
      <c r="L29" s="69"/>
      <c r="M29" s="70"/>
      <c r="N29" s="1"/>
      <c r="O29" s="1"/>
      <c r="P29" s="1"/>
      <c r="Q29" s="1"/>
      <c r="R29" s="1"/>
      <c r="S29" s="1"/>
      <c r="T29" s="1"/>
      <c r="U29" s="1"/>
      <c r="V29" s="1"/>
      <c r="W29" s="1"/>
      <c r="X29" s="1"/>
      <c r="Y29" s="1"/>
      <c r="Z29" s="1"/>
    </row>
    <row r="30" spans="1:26" ht="14.25" customHeight="1">
      <c r="A30" s="68" t="s">
        <v>40</v>
      </c>
      <c r="B30" s="69"/>
      <c r="C30" s="69"/>
      <c r="D30" s="69"/>
      <c r="E30" s="69"/>
      <c r="F30" s="69"/>
      <c r="G30" s="69"/>
      <c r="H30" s="69"/>
      <c r="I30" s="69"/>
      <c r="J30" s="69"/>
      <c r="K30" s="69"/>
      <c r="L30" s="69"/>
      <c r="M30" s="70"/>
      <c r="N30" s="1"/>
      <c r="O30" s="1"/>
      <c r="P30" s="1"/>
      <c r="Q30" s="1"/>
      <c r="R30" s="1"/>
      <c r="S30" s="1"/>
      <c r="T30" s="1"/>
      <c r="U30" s="1"/>
      <c r="V30" s="1"/>
      <c r="W30" s="1"/>
      <c r="X30" s="1"/>
      <c r="Y30" s="1"/>
      <c r="Z30" s="1"/>
    </row>
    <row r="31" spans="1:26" ht="14.25" customHeight="1">
      <c r="A31" s="3" t="s">
        <v>41</v>
      </c>
      <c r="B31" s="77">
        <v>44562</v>
      </c>
      <c r="C31" s="48"/>
      <c r="D31" s="48"/>
      <c r="E31" s="48"/>
      <c r="F31" s="48"/>
      <c r="G31" s="48"/>
      <c r="H31" s="48"/>
      <c r="I31" s="48"/>
      <c r="J31" s="48"/>
      <c r="K31" s="48"/>
      <c r="L31" s="48"/>
      <c r="M31" s="49"/>
      <c r="N31" s="1"/>
      <c r="O31" s="1"/>
      <c r="P31" s="1"/>
      <c r="Q31" s="1"/>
      <c r="R31" s="1"/>
      <c r="S31" s="1"/>
      <c r="T31" s="1"/>
      <c r="U31" s="1"/>
      <c r="V31" s="1"/>
      <c r="W31" s="1"/>
      <c r="X31" s="1"/>
      <c r="Y31" s="1"/>
      <c r="Z31" s="1"/>
    </row>
    <row r="32" spans="1:26" ht="14.25" customHeight="1">
      <c r="A32" s="3" t="s">
        <v>42</v>
      </c>
      <c r="B32" s="77">
        <v>44926</v>
      </c>
      <c r="C32" s="48"/>
      <c r="D32" s="48"/>
      <c r="E32" s="48"/>
      <c r="F32" s="48"/>
      <c r="G32" s="48"/>
      <c r="H32" s="48"/>
      <c r="I32" s="48"/>
      <c r="J32" s="48"/>
      <c r="K32" s="48"/>
      <c r="L32" s="48"/>
      <c r="M32" s="49"/>
      <c r="N32" s="1"/>
      <c r="O32" s="1"/>
      <c r="P32" s="1"/>
      <c r="Q32" s="1"/>
      <c r="R32" s="1"/>
      <c r="S32" s="1"/>
      <c r="T32" s="1"/>
      <c r="U32" s="1"/>
      <c r="V32" s="1"/>
      <c r="W32" s="1"/>
      <c r="X32" s="1"/>
      <c r="Y32" s="1"/>
      <c r="Z32" s="1"/>
    </row>
    <row r="33" spans="1:26" ht="13.5" customHeight="1">
      <c r="A33" s="4"/>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5" t="s">
        <v>43</v>
      </c>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78" t="s">
        <v>44</v>
      </c>
      <c r="B35" s="48"/>
      <c r="C35" s="48"/>
      <c r="D35" s="48"/>
      <c r="E35" s="48"/>
      <c r="F35" s="48"/>
      <c r="G35" s="48"/>
      <c r="H35" s="48"/>
      <c r="I35" s="48"/>
      <c r="J35" s="48"/>
      <c r="K35" s="48"/>
      <c r="L35" s="49"/>
      <c r="M35" s="6" t="s">
        <v>45</v>
      </c>
      <c r="N35" s="1"/>
      <c r="O35" s="1"/>
      <c r="P35" s="1"/>
      <c r="Q35" s="1"/>
      <c r="R35" s="1"/>
      <c r="S35" s="1"/>
      <c r="T35" s="1"/>
      <c r="U35" s="1"/>
      <c r="V35" s="1"/>
      <c r="W35" s="1"/>
      <c r="X35" s="1"/>
      <c r="Y35" s="1"/>
      <c r="Z35" s="1"/>
    </row>
    <row r="36" spans="1:26" ht="13.5" customHeight="1">
      <c r="A36" s="50" t="s">
        <v>46</v>
      </c>
      <c r="B36" s="48"/>
      <c r="C36" s="48"/>
      <c r="D36" s="48"/>
      <c r="E36" s="48"/>
      <c r="F36" s="48"/>
      <c r="G36" s="48"/>
      <c r="H36" s="48"/>
      <c r="I36" s="48"/>
      <c r="J36" s="48"/>
      <c r="K36" s="48"/>
      <c r="L36" s="49"/>
      <c r="M36" s="7" t="s">
        <v>47</v>
      </c>
      <c r="N36" s="1"/>
      <c r="O36" s="1"/>
      <c r="P36" s="1"/>
      <c r="Q36" s="1"/>
      <c r="R36" s="1"/>
      <c r="S36" s="1"/>
      <c r="T36" s="1"/>
      <c r="U36" s="1"/>
      <c r="V36" s="1"/>
      <c r="W36" s="1"/>
      <c r="X36" s="1"/>
      <c r="Y36" s="1"/>
      <c r="Z36" s="1"/>
    </row>
    <row r="37" spans="1:26" ht="13.5" customHeight="1">
      <c r="A37" s="50" t="s">
        <v>48</v>
      </c>
      <c r="B37" s="48"/>
      <c r="C37" s="48"/>
      <c r="D37" s="48"/>
      <c r="E37" s="48"/>
      <c r="F37" s="48"/>
      <c r="G37" s="48"/>
      <c r="H37" s="48"/>
      <c r="I37" s="48"/>
      <c r="J37" s="48"/>
      <c r="K37" s="48"/>
      <c r="L37" s="49"/>
      <c r="M37" s="7" t="s">
        <v>47</v>
      </c>
      <c r="N37" s="1"/>
      <c r="O37" s="1"/>
      <c r="P37" s="1"/>
      <c r="Q37" s="1"/>
      <c r="R37" s="1"/>
      <c r="S37" s="1"/>
      <c r="T37" s="1"/>
      <c r="U37" s="1"/>
      <c r="V37" s="1"/>
      <c r="W37" s="1"/>
      <c r="X37" s="1"/>
      <c r="Y37" s="1"/>
      <c r="Z37" s="1"/>
    </row>
    <row r="38" spans="1:26" ht="13.5" customHeight="1">
      <c r="A38" s="50" t="s">
        <v>49</v>
      </c>
      <c r="B38" s="48"/>
      <c r="C38" s="48"/>
      <c r="D38" s="48"/>
      <c r="E38" s="48"/>
      <c r="F38" s="48"/>
      <c r="G38" s="48"/>
      <c r="H38" s="48"/>
      <c r="I38" s="48"/>
      <c r="J38" s="48"/>
      <c r="K38" s="48"/>
      <c r="L38" s="49"/>
      <c r="M38" s="7" t="s">
        <v>47</v>
      </c>
      <c r="N38" s="1"/>
      <c r="O38" s="1"/>
      <c r="P38" s="1"/>
      <c r="Q38" s="1"/>
      <c r="R38" s="1"/>
      <c r="S38" s="1"/>
      <c r="T38" s="1"/>
      <c r="U38" s="1"/>
      <c r="V38" s="1"/>
      <c r="W38" s="1"/>
      <c r="X38" s="1"/>
      <c r="Y38" s="1"/>
      <c r="Z38" s="1"/>
    </row>
    <row r="39" spans="1:26" ht="13.5" customHeight="1">
      <c r="A39" s="50"/>
      <c r="B39" s="48"/>
      <c r="C39" s="48"/>
      <c r="D39" s="48"/>
      <c r="E39" s="48"/>
      <c r="F39" s="48"/>
      <c r="G39" s="48"/>
      <c r="H39" s="48"/>
      <c r="I39" s="48"/>
      <c r="J39" s="48"/>
      <c r="K39" s="48"/>
      <c r="L39" s="49"/>
      <c r="M39" s="8"/>
      <c r="N39" s="1"/>
      <c r="O39" s="1"/>
      <c r="P39" s="1"/>
      <c r="Q39" s="1"/>
      <c r="R39" s="1"/>
      <c r="S39" s="1"/>
      <c r="T39" s="1"/>
      <c r="U39" s="1"/>
      <c r="V39" s="1"/>
      <c r="W39" s="1"/>
      <c r="X39" s="1"/>
      <c r="Y39" s="1"/>
      <c r="Z39" s="1"/>
    </row>
    <row r="40" spans="1:26" ht="13.5" customHeight="1">
      <c r="A40" s="4"/>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5" t="s">
        <v>50</v>
      </c>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78" t="s">
        <v>51</v>
      </c>
      <c r="B42" s="48"/>
      <c r="C42" s="48"/>
      <c r="D42" s="48"/>
      <c r="E42" s="48"/>
      <c r="F42" s="48"/>
      <c r="G42" s="48"/>
      <c r="H42" s="48"/>
      <c r="I42" s="48"/>
      <c r="J42" s="48"/>
      <c r="K42" s="48"/>
      <c r="L42" s="49"/>
      <c r="M42" s="6" t="s">
        <v>52</v>
      </c>
      <c r="N42" s="1"/>
      <c r="O42" s="1"/>
      <c r="P42" s="1"/>
      <c r="Q42" s="1"/>
      <c r="R42" s="1"/>
      <c r="S42" s="1"/>
      <c r="T42" s="1"/>
      <c r="U42" s="1"/>
      <c r="V42" s="1"/>
      <c r="W42" s="1"/>
      <c r="X42" s="1"/>
      <c r="Y42" s="1"/>
      <c r="Z42" s="1"/>
    </row>
    <row r="43" spans="1:26" ht="13.5" customHeight="1">
      <c r="A43" s="50" t="s">
        <v>53</v>
      </c>
      <c r="B43" s="48"/>
      <c r="C43" s="48"/>
      <c r="D43" s="48"/>
      <c r="E43" s="48"/>
      <c r="F43" s="48"/>
      <c r="G43" s="48"/>
      <c r="H43" s="48"/>
      <c r="I43" s="48"/>
      <c r="J43" s="48"/>
      <c r="K43" s="48"/>
      <c r="L43" s="49"/>
      <c r="M43" s="7">
        <v>1</v>
      </c>
      <c r="N43" s="1"/>
      <c r="O43" s="1"/>
      <c r="P43" s="1"/>
      <c r="Q43" s="1"/>
      <c r="R43" s="1"/>
      <c r="S43" s="1"/>
      <c r="T43" s="1"/>
      <c r="U43" s="1"/>
      <c r="V43" s="1"/>
      <c r="W43" s="1"/>
      <c r="X43" s="1"/>
      <c r="Y43" s="1"/>
      <c r="Z43" s="1"/>
    </row>
    <row r="44" spans="1:26"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c r="A45" s="5" t="s">
        <v>54</v>
      </c>
      <c r="B45" s="1"/>
      <c r="C45" s="1"/>
      <c r="D45" s="1"/>
      <c r="E45" s="1"/>
      <c r="F45" s="1"/>
      <c r="G45" s="1"/>
      <c r="H45" s="1"/>
      <c r="I45" s="1"/>
      <c r="J45" s="1"/>
      <c r="K45" s="1"/>
      <c r="L45" s="1"/>
      <c r="M45" s="1"/>
      <c r="N45" s="1"/>
      <c r="O45" s="1"/>
      <c r="P45" s="1"/>
      <c r="Q45" s="1"/>
      <c r="R45" s="1"/>
      <c r="S45" s="1"/>
      <c r="T45" s="1"/>
      <c r="U45" s="1"/>
      <c r="V45" s="1"/>
      <c r="W45" s="1"/>
      <c r="X45" s="1"/>
      <c r="Y45" s="1"/>
      <c r="Z45" s="1"/>
    </row>
    <row r="46" spans="1:26" ht="18" customHeight="1">
      <c r="A46" s="78" t="s">
        <v>51</v>
      </c>
      <c r="B46" s="48"/>
      <c r="C46" s="48"/>
      <c r="D46" s="48"/>
      <c r="E46" s="48"/>
      <c r="F46" s="48"/>
      <c r="G46" s="48"/>
      <c r="H46" s="49"/>
      <c r="I46" s="78" t="s">
        <v>55</v>
      </c>
      <c r="J46" s="49"/>
      <c r="K46" s="78" t="s">
        <v>56</v>
      </c>
      <c r="L46" s="48"/>
      <c r="M46" s="49"/>
      <c r="N46" s="1"/>
      <c r="O46" s="1"/>
      <c r="P46" s="1"/>
      <c r="Q46" s="1"/>
      <c r="R46" s="1"/>
      <c r="S46" s="1"/>
      <c r="T46" s="1"/>
      <c r="U46" s="1"/>
      <c r="V46" s="1"/>
      <c r="W46" s="1"/>
      <c r="X46" s="1"/>
      <c r="Y46" s="1"/>
      <c r="Z46" s="1"/>
    </row>
    <row r="47" spans="1:26" ht="13.5" customHeight="1">
      <c r="A47" s="50" t="s">
        <v>57</v>
      </c>
      <c r="B47" s="48"/>
      <c r="C47" s="48"/>
      <c r="D47" s="48"/>
      <c r="E47" s="48"/>
      <c r="F47" s="48"/>
      <c r="G47" s="48"/>
      <c r="H47" s="49"/>
      <c r="I47" s="50" t="s">
        <v>58</v>
      </c>
      <c r="J47" s="49"/>
      <c r="K47" s="50" t="s">
        <v>59</v>
      </c>
      <c r="L47" s="48"/>
      <c r="M47" s="49"/>
      <c r="N47" s="1"/>
      <c r="O47" s="1"/>
      <c r="P47" s="1"/>
      <c r="Q47" s="1"/>
      <c r="R47" s="1"/>
      <c r="S47" s="1"/>
      <c r="T47" s="1"/>
      <c r="U47" s="1"/>
      <c r="V47" s="1"/>
      <c r="W47" s="1"/>
      <c r="X47" s="1"/>
      <c r="Y47" s="1"/>
      <c r="Z47" s="1"/>
    </row>
    <row r="48" spans="1:26" ht="13.5" customHeight="1">
      <c r="A48" s="9"/>
      <c r="B48" s="9"/>
      <c r="C48" s="9"/>
      <c r="D48" s="9"/>
      <c r="E48" s="9"/>
      <c r="F48" s="9"/>
      <c r="G48" s="9"/>
      <c r="H48" s="9"/>
      <c r="I48" s="9"/>
      <c r="J48" s="9"/>
      <c r="K48" s="9"/>
      <c r="L48" s="1"/>
      <c r="M48" s="1"/>
      <c r="N48" s="1"/>
      <c r="O48" s="1"/>
      <c r="P48" s="1"/>
      <c r="Q48" s="1"/>
      <c r="R48" s="1"/>
      <c r="S48" s="1"/>
      <c r="T48" s="1"/>
      <c r="U48" s="1"/>
      <c r="V48" s="1"/>
      <c r="W48" s="1"/>
      <c r="X48" s="1"/>
      <c r="Y48" s="1"/>
      <c r="Z48" s="1"/>
    </row>
    <row r="49" spans="1:26" ht="13.5" customHeight="1">
      <c r="A49" s="5" t="s">
        <v>60</v>
      </c>
      <c r="B49" s="1"/>
      <c r="C49" s="1"/>
      <c r="D49" s="105"/>
      <c r="E49" s="105"/>
      <c r="F49" s="1"/>
      <c r="G49" s="1"/>
      <c r="H49" s="1"/>
      <c r="I49" s="1"/>
      <c r="J49" s="1"/>
      <c r="K49" s="1"/>
      <c r="L49" s="1"/>
      <c r="M49" s="1"/>
      <c r="N49" s="1"/>
      <c r="O49" s="1"/>
      <c r="P49" s="1"/>
      <c r="Q49" s="1"/>
      <c r="R49" s="1"/>
      <c r="S49" s="1"/>
      <c r="T49" s="1"/>
      <c r="U49" s="1"/>
      <c r="V49" s="1"/>
      <c r="W49" s="1"/>
      <c r="X49" s="1"/>
      <c r="Y49" s="1"/>
      <c r="Z49" s="1"/>
    </row>
    <row r="50" spans="1:26" ht="13.5" customHeight="1">
      <c r="A50" s="10" t="s">
        <v>61</v>
      </c>
      <c r="B50" s="10" t="s">
        <v>62</v>
      </c>
      <c r="C50" s="10" t="s">
        <v>63</v>
      </c>
      <c r="D50" s="10" t="s">
        <v>51</v>
      </c>
      <c r="E50" s="51" t="s">
        <v>64</v>
      </c>
      <c r="F50" s="48"/>
      <c r="G50" s="49"/>
      <c r="H50" s="51" t="s">
        <v>65</v>
      </c>
      <c r="I50" s="48"/>
      <c r="J50" s="48"/>
      <c r="K50" s="48"/>
      <c r="L50" s="49"/>
      <c r="M50" s="10" t="s">
        <v>66</v>
      </c>
      <c r="N50" s="1"/>
      <c r="O50" s="1"/>
      <c r="P50" s="1"/>
      <c r="Q50" s="1"/>
      <c r="R50" s="1"/>
      <c r="S50" s="1"/>
      <c r="T50" s="1"/>
      <c r="U50" s="1"/>
      <c r="V50" s="1"/>
      <c r="W50" s="1"/>
      <c r="X50" s="1"/>
      <c r="Y50" s="1"/>
      <c r="Z50" s="1"/>
    </row>
    <row r="51" spans="1:26" ht="13.5" customHeight="1">
      <c r="A51" s="11" t="s">
        <v>53</v>
      </c>
      <c r="B51" s="12" t="s">
        <v>67</v>
      </c>
      <c r="C51" s="13" t="s">
        <v>68</v>
      </c>
      <c r="D51" s="14"/>
      <c r="E51" s="15" t="s">
        <v>69</v>
      </c>
      <c r="F51" s="15" t="s">
        <v>70</v>
      </c>
      <c r="G51" s="15" t="s">
        <v>71</v>
      </c>
      <c r="H51" s="15" t="s">
        <v>72</v>
      </c>
      <c r="I51" s="15" t="s">
        <v>73</v>
      </c>
      <c r="J51" s="15" t="s">
        <v>74</v>
      </c>
      <c r="K51" s="15" t="s">
        <v>75</v>
      </c>
      <c r="L51" s="15" t="s">
        <v>76</v>
      </c>
      <c r="M51" s="16"/>
      <c r="N51" s="1"/>
      <c r="O51" s="1"/>
      <c r="P51" s="1"/>
      <c r="Q51" s="1"/>
      <c r="R51" s="1"/>
      <c r="S51" s="1"/>
      <c r="T51" s="1"/>
      <c r="U51" s="1"/>
      <c r="V51" s="1"/>
      <c r="W51" s="1"/>
      <c r="X51" s="1"/>
      <c r="Y51" s="1"/>
      <c r="Z51" s="1"/>
    </row>
    <row r="52" spans="1:26" ht="13.5" customHeight="1">
      <c r="A52" s="17"/>
      <c r="B52" s="18" t="s">
        <v>77</v>
      </c>
      <c r="C52" s="19">
        <v>934467</v>
      </c>
      <c r="D52" s="20" t="s">
        <v>78</v>
      </c>
      <c r="E52" s="19">
        <f aca="true" t="shared" si="0" ref="E52:F52">934467/2</f>
        <v>467233.5</v>
      </c>
      <c r="F52" s="19">
        <f t="shared" si="0"/>
        <v>467233.5</v>
      </c>
      <c r="G52" s="21"/>
      <c r="H52" s="21"/>
      <c r="I52" s="21"/>
      <c r="J52" s="21"/>
      <c r="K52" s="21"/>
      <c r="L52" s="21"/>
      <c r="M52" s="52" t="s">
        <v>79</v>
      </c>
      <c r="N52" s="1"/>
      <c r="O52" s="1"/>
      <c r="P52" s="1"/>
      <c r="Q52" s="1"/>
      <c r="R52" s="1"/>
      <c r="S52" s="1"/>
      <c r="T52" s="1"/>
      <c r="U52" s="1"/>
      <c r="V52" s="1"/>
      <c r="W52" s="1"/>
      <c r="X52" s="1"/>
      <c r="Y52" s="1"/>
      <c r="Z52" s="1"/>
    </row>
    <row r="53" spans="1:26" ht="13.5" customHeight="1">
      <c r="A53" s="17"/>
      <c r="B53" s="18" t="s">
        <v>80</v>
      </c>
      <c r="C53" s="19">
        <v>371673</v>
      </c>
      <c r="D53" s="20" t="s">
        <v>81</v>
      </c>
      <c r="E53" s="19">
        <f aca="true" t="shared" si="1" ref="E53:F53">371673/2</f>
        <v>185836.5</v>
      </c>
      <c r="F53" s="19">
        <f t="shared" si="1"/>
        <v>185836.5</v>
      </c>
      <c r="G53" s="21"/>
      <c r="H53" s="21"/>
      <c r="I53" s="21"/>
      <c r="J53" s="21"/>
      <c r="K53" s="21"/>
      <c r="L53" s="21"/>
      <c r="M53" s="53"/>
      <c r="N53" s="1"/>
      <c r="O53" s="1"/>
      <c r="P53" s="1"/>
      <c r="Q53" s="1"/>
      <c r="R53" s="1"/>
      <c r="S53" s="1"/>
      <c r="T53" s="1"/>
      <c r="U53" s="1"/>
      <c r="V53" s="1"/>
      <c r="W53" s="1"/>
      <c r="X53" s="1"/>
      <c r="Y53" s="1"/>
      <c r="Z53" s="1"/>
    </row>
    <row r="54" spans="1:26" ht="13.5" customHeight="1">
      <c r="A54" s="17"/>
      <c r="B54" s="18" t="s">
        <v>82</v>
      </c>
      <c r="C54" s="19">
        <v>562073</v>
      </c>
      <c r="D54" s="20" t="s">
        <v>83</v>
      </c>
      <c r="E54" s="19">
        <f aca="true" t="shared" si="2" ref="E54:F54">562073/2</f>
        <v>281036.5</v>
      </c>
      <c r="F54" s="19">
        <f t="shared" si="2"/>
        <v>281036.5</v>
      </c>
      <c r="G54" s="21"/>
      <c r="H54" s="21"/>
      <c r="I54" s="21"/>
      <c r="J54" s="21"/>
      <c r="K54" s="21"/>
      <c r="L54" s="21"/>
      <c r="M54" s="53"/>
      <c r="N54" s="1"/>
      <c r="O54" s="1"/>
      <c r="P54" s="1"/>
      <c r="Q54" s="1"/>
      <c r="R54" s="1"/>
      <c r="S54" s="1"/>
      <c r="T54" s="1"/>
      <c r="U54" s="1"/>
      <c r="V54" s="1"/>
      <c r="W54" s="1"/>
      <c r="X54" s="1"/>
      <c r="Y54" s="1"/>
      <c r="Z54" s="1"/>
    </row>
    <row r="55" spans="1:26" ht="13.5" customHeight="1">
      <c r="A55" s="17"/>
      <c r="B55" s="18" t="s">
        <v>84</v>
      </c>
      <c r="C55" s="19">
        <v>252948</v>
      </c>
      <c r="D55" s="20" t="s">
        <v>85</v>
      </c>
      <c r="E55" s="19">
        <f aca="true" t="shared" si="3" ref="E55:F55">252948/2</f>
        <v>126474</v>
      </c>
      <c r="F55" s="19">
        <f t="shared" si="3"/>
        <v>126474</v>
      </c>
      <c r="G55" s="21"/>
      <c r="H55" s="21"/>
      <c r="I55" s="21"/>
      <c r="J55" s="21"/>
      <c r="K55" s="21"/>
      <c r="L55" s="21"/>
      <c r="M55" s="53"/>
      <c r="N55" s="1"/>
      <c r="O55" s="1"/>
      <c r="P55" s="1"/>
      <c r="Q55" s="1"/>
      <c r="R55" s="1"/>
      <c r="S55" s="1"/>
      <c r="T55" s="1"/>
      <c r="U55" s="1"/>
      <c r="V55" s="1"/>
      <c r="W55" s="1"/>
      <c r="X55" s="1"/>
      <c r="Y55" s="1"/>
      <c r="Z55" s="1"/>
    </row>
    <row r="56" spans="1:26" ht="13.5" customHeight="1">
      <c r="A56" s="17"/>
      <c r="B56" s="18" t="s">
        <v>86</v>
      </c>
      <c r="C56" s="19">
        <v>127601</v>
      </c>
      <c r="D56" s="20" t="s">
        <v>87</v>
      </c>
      <c r="E56" s="19">
        <f aca="true" t="shared" si="4" ref="E56:F56">127601/2</f>
        <v>63800.5</v>
      </c>
      <c r="F56" s="19">
        <f t="shared" si="4"/>
        <v>63800.5</v>
      </c>
      <c r="G56" s="21"/>
      <c r="H56" s="21"/>
      <c r="I56" s="21"/>
      <c r="J56" s="21"/>
      <c r="K56" s="21"/>
      <c r="L56" s="21"/>
      <c r="M56" s="53"/>
      <c r="N56" s="1"/>
      <c r="O56" s="1"/>
      <c r="P56" s="1"/>
      <c r="Q56" s="1"/>
      <c r="R56" s="1"/>
      <c r="S56" s="1"/>
      <c r="T56" s="1"/>
      <c r="U56" s="1"/>
      <c r="V56" s="1"/>
      <c r="W56" s="1"/>
      <c r="X56" s="1"/>
      <c r="Y56" s="1"/>
      <c r="Z56" s="1"/>
    </row>
    <row r="57" spans="1:26" ht="13.5" customHeight="1">
      <c r="A57" s="17"/>
      <c r="B57" s="18" t="s">
        <v>88</v>
      </c>
      <c r="C57" s="19">
        <v>246224</v>
      </c>
      <c r="D57" s="20" t="s">
        <v>89</v>
      </c>
      <c r="E57" s="19">
        <f aca="true" t="shared" si="5" ref="E57:F57">246224/2</f>
        <v>123112</v>
      </c>
      <c r="F57" s="19">
        <f t="shared" si="5"/>
        <v>123112</v>
      </c>
      <c r="G57" s="21"/>
      <c r="H57" s="21"/>
      <c r="I57" s="21"/>
      <c r="J57" s="21"/>
      <c r="K57" s="21"/>
      <c r="L57" s="21"/>
      <c r="M57" s="53"/>
      <c r="N57" s="1"/>
      <c r="O57" s="1"/>
      <c r="P57" s="1"/>
      <c r="Q57" s="1"/>
      <c r="R57" s="1"/>
      <c r="S57" s="1"/>
      <c r="T57" s="1"/>
      <c r="U57" s="1"/>
      <c r="V57" s="1"/>
      <c r="W57" s="1"/>
      <c r="X57" s="1"/>
      <c r="Y57" s="1"/>
      <c r="Z57" s="1"/>
    </row>
    <row r="58" spans="1:26" ht="13.5" customHeight="1">
      <c r="A58" s="17"/>
      <c r="B58" s="18" t="s">
        <v>90</v>
      </c>
      <c r="C58" s="19">
        <v>167944</v>
      </c>
      <c r="D58" s="20" t="s">
        <v>91</v>
      </c>
      <c r="E58" s="19">
        <f aca="true" t="shared" si="6" ref="E58:F58">167944/2</f>
        <v>83972</v>
      </c>
      <c r="F58" s="19">
        <f t="shared" si="6"/>
        <v>83972</v>
      </c>
      <c r="G58" s="21"/>
      <c r="H58" s="21"/>
      <c r="I58" s="21"/>
      <c r="J58" s="21"/>
      <c r="K58" s="21"/>
      <c r="L58" s="21"/>
      <c r="M58" s="53"/>
      <c r="N58" s="1"/>
      <c r="O58" s="1"/>
      <c r="P58" s="1"/>
      <c r="Q58" s="1"/>
      <c r="R58" s="1"/>
      <c r="S58" s="1"/>
      <c r="T58" s="1"/>
      <c r="U58" s="1"/>
      <c r="V58" s="1"/>
      <c r="W58" s="1"/>
      <c r="X58" s="1"/>
      <c r="Y58" s="1"/>
      <c r="Z58" s="1"/>
    </row>
    <row r="59" spans="1:26" ht="13.5" customHeight="1">
      <c r="A59" s="17"/>
      <c r="B59" s="18" t="s">
        <v>92</v>
      </c>
      <c r="C59" s="19">
        <v>188894</v>
      </c>
      <c r="D59" s="20" t="s">
        <v>93</v>
      </c>
      <c r="E59" s="19">
        <f aca="true" t="shared" si="7" ref="E59:F59">188894/2</f>
        <v>94447</v>
      </c>
      <c r="F59" s="19">
        <f t="shared" si="7"/>
        <v>94447</v>
      </c>
      <c r="G59" s="21"/>
      <c r="H59" s="21"/>
      <c r="I59" s="21"/>
      <c r="J59" s="21"/>
      <c r="K59" s="21"/>
      <c r="L59" s="21"/>
      <c r="M59" s="53"/>
      <c r="N59" s="1"/>
      <c r="O59" s="1"/>
      <c r="P59" s="1"/>
      <c r="Q59" s="1"/>
      <c r="R59" s="1"/>
      <c r="S59" s="1"/>
      <c r="T59" s="1"/>
      <c r="U59" s="1"/>
      <c r="V59" s="1"/>
      <c r="W59" s="1"/>
      <c r="X59" s="1"/>
      <c r="Y59" s="1"/>
      <c r="Z59" s="1"/>
    </row>
    <row r="60" spans="1:26" ht="13.5" customHeight="1">
      <c r="A60" s="17"/>
      <c r="B60" s="18" t="s">
        <v>94</v>
      </c>
      <c r="C60" s="19">
        <v>201561</v>
      </c>
      <c r="D60" s="20" t="s">
        <v>95</v>
      </c>
      <c r="E60" s="19">
        <f aca="true" t="shared" si="8" ref="E60:F60">201561/2</f>
        <v>100780.5</v>
      </c>
      <c r="F60" s="19">
        <f t="shared" si="8"/>
        <v>100780.5</v>
      </c>
      <c r="G60" s="21"/>
      <c r="H60" s="21"/>
      <c r="I60" s="21"/>
      <c r="J60" s="21"/>
      <c r="K60" s="21"/>
      <c r="L60" s="21"/>
      <c r="M60" s="53"/>
      <c r="N60" s="1"/>
      <c r="O60" s="1"/>
      <c r="P60" s="1"/>
      <c r="Q60" s="1"/>
      <c r="R60" s="1"/>
      <c r="S60" s="1"/>
      <c r="T60" s="1"/>
      <c r="U60" s="1"/>
      <c r="V60" s="1"/>
      <c r="W60" s="1"/>
      <c r="X60" s="1"/>
      <c r="Y60" s="1"/>
      <c r="Z60" s="1"/>
    </row>
    <row r="61" spans="1:26" ht="13.5" customHeight="1">
      <c r="A61" s="17"/>
      <c r="B61" s="18" t="s">
        <v>96</v>
      </c>
      <c r="C61" s="19">
        <v>96528</v>
      </c>
      <c r="D61" s="20" t="s">
        <v>97</v>
      </c>
      <c r="E61" s="19">
        <f aca="true" t="shared" si="9" ref="E61:F61">96528/2</f>
        <v>48264</v>
      </c>
      <c r="F61" s="19">
        <f t="shared" si="9"/>
        <v>48264</v>
      </c>
      <c r="G61" s="21"/>
      <c r="H61" s="21"/>
      <c r="I61" s="21"/>
      <c r="J61" s="21"/>
      <c r="K61" s="21"/>
      <c r="L61" s="21"/>
      <c r="M61" s="53"/>
      <c r="N61" s="1"/>
      <c r="O61" s="1"/>
      <c r="P61" s="1"/>
      <c r="Q61" s="1"/>
      <c r="R61" s="1"/>
      <c r="S61" s="1"/>
      <c r="T61" s="1"/>
      <c r="U61" s="1"/>
      <c r="V61" s="1"/>
      <c r="W61" s="1"/>
      <c r="X61" s="1"/>
      <c r="Y61" s="1"/>
      <c r="Z61" s="1"/>
    </row>
    <row r="62" spans="1:26" ht="13.5" customHeight="1">
      <c r="A62" s="17"/>
      <c r="B62" s="18" t="s">
        <v>98</v>
      </c>
      <c r="C62" s="19">
        <v>41980</v>
      </c>
      <c r="D62" s="20" t="s">
        <v>99</v>
      </c>
      <c r="E62" s="19">
        <f aca="true" t="shared" si="10" ref="E62:F62">41980/2</f>
        <v>20990</v>
      </c>
      <c r="F62" s="19">
        <f t="shared" si="10"/>
        <v>20990</v>
      </c>
      <c r="G62" s="21"/>
      <c r="H62" s="21"/>
      <c r="I62" s="21"/>
      <c r="J62" s="21"/>
      <c r="K62" s="21"/>
      <c r="L62" s="21"/>
      <c r="M62" s="53"/>
      <c r="N62" s="1"/>
      <c r="O62" s="1"/>
      <c r="P62" s="1"/>
      <c r="Q62" s="1"/>
      <c r="R62" s="1"/>
      <c r="S62" s="1"/>
      <c r="T62" s="1"/>
      <c r="U62" s="1"/>
      <c r="V62" s="1"/>
      <c r="W62" s="1"/>
      <c r="X62" s="1"/>
      <c r="Y62" s="1"/>
      <c r="Z62" s="1"/>
    </row>
    <row r="63" spans="1:26" ht="13.5" customHeight="1">
      <c r="A63" s="17"/>
      <c r="B63" s="18" t="s">
        <v>100</v>
      </c>
      <c r="C63" s="19">
        <v>45978</v>
      </c>
      <c r="D63" s="20" t="s">
        <v>101</v>
      </c>
      <c r="E63" s="19">
        <f aca="true" t="shared" si="11" ref="E63:F63">45978/2</f>
        <v>22989</v>
      </c>
      <c r="F63" s="19">
        <f t="shared" si="11"/>
        <v>22989</v>
      </c>
      <c r="G63" s="21"/>
      <c r="H63" s="21"/>
      <c r="I63" s="21"/>
      <c r="J63" s="21"/>
      <c r="K63" s="21"/>
      <c r="L63" s="21"/>
      <c r="M63" s="53"/>
      <c r="N63" s="1"/>
      <c r="O63" s="1"/>
      <c r="P63" s="1"/>
      <c r="Q63" s="1"/>
      <c r="R63" s="1"/>
      <c r="S63" s="1"/>
      <c r="T63" s="1"/>
      <c r="U63" s="1"/>
      <c r="V63" s="1"/>
      <c r="W63" s="1"/>
      <c r="X63" s="1"/>
      <c r="Y63" s="1"/>
      <c r="Z63" s="1"/>
    </row>
    <row r="64" spans="1:26" ht="13.5" customHeight="1">
      <c r="A64" s="17"/>
      <c r="B64" s="18" t="s">
        <v>102</v>
      </c>
      <c r="C64" s="19">
        <v>103392</v>
      </c>
      <c r="D64" s="20" t="s">
        <v>103</v>
      </c>
      <c r="E64" s="19">
        <f aca="true" t="shared" si="12" ref="E64:F64">103392/2</f>
        <v>51696</v>
      </c>
      <c r="F64" s="19">
        <f t="shared" si="12"/>
        <v>51696</v>
      </c>
      <c r="G64" s="21"/>
      <c r="H64" s="21"/>
      <c r="I64" s="21"/>
      <c r="J64" s="21"/>
      <c r="K64" s="21"/>
      <c r="L64" s="21"/>
      <c r="M64" s="53"/>
      <c r="N64" s="1"/>
      <c r="O64" s="1"/>
      <c r="P64" s="1"/>
      <c r="Q64" s="1"/>
      <c r="R64" s="1"/>
      <c r="S64" s="1"/>
      <c r="T64" s="1"/>
      <c r="U64" s="1"/>
      <c r="V64" s="1"/>
      <c r="W64" s="1"/>
      <c r="X64" s="1"/>
      <c r="Y64" s="1"/>
      <c r="Z64" s="1"/>
    </row>
    <row r="65" spans="1:26" ht="13.5" customHeight="1">
      <c r="A65" s="17"/>
      <c r="B65" s="18" t="s">
        <v>104</v>
      </c>
      <c r="C65" s="19">
        <v>116095</v>
      </c>
      <c r="D65" s="20" t="s">
        <v>105</v>
      </c>
      <c r="E65" s="19">
        <f aca="true" t="shared" si="13" ref="E65:F65">116095/2</f>
        <v>58047.5</v>
      </c>
      <c r="F65" s="19">
        <f t="shared" si="13"/>
        <v>58047.5</v>
      </c>
      <c r="G65" s="21"/>
      <c r="H65" s="21"/>
      <c r="I65" s="21"/>
      <c r="J65" s="21"/>
      <c r="K65" s="21"/>
      <c r="L65" s="21"/>
      <c r="M65" s="53"/>
      <c r="N65" s="1"/>
      <c r="O65" s="1"/>
      <c r="P65" s="1"/>
      <c r="Q65" s="1"/>
      <c r="R65" s="1"/>
      <c r="S65" s="1"/>
      <c r="T65" s="1"/>
      <c r="U65" s="1"/>
      <c r="V65" s="1"/>
      <c r="W65" s="1"/>
      <c r="X65" s="1"/>
      <c r="Y65" s="1"/>
      <c r="Z65" s="1"/>
    </row>
    <row r="66" spans="1:26" ht="13.5" customHeight="1">
      <c r="A66" s="17"/>
      <c r="B66" s="18" t="s">
        <v>106</v>
      </c>
      <c r="C66" s="19">
        <v>40178</v>
      </c>
      <c r="D66" s="20" t="s">
        <v>107</v>
      </c>
      <c r="E66" s="19">
        <f aca="true" t="shared" si="14" ref="E66:F66">40178/2</f>
        <v>20089</v>
      </c>
      <c r="F66" s="19">
        <f t="shared" si="14"/>
        <v>20089</v>
      </c>
      <c r="G66" s="21"/>
      <c r="H66" s="21"/>
      <c r="I66" s="21"/>
      <c r="J66" s="21"/>
      <c r="K66" s="21"/>
      <c r="L66" s="21"/>
      <c r="M66" s="53"/>
      <c r="N66" s="1"/>
      <c r="O66" s="1"/>
      <c r="P66" s="1"/>
      <c r="Q66" s="1"/>
      <c r="R66" s="1"/>
      <c r="S66" s="1"/>
      <c r="T66" s="1"/>
      <c r="U66" s="1"/>
      <c r="V66" s="1"/>
      <c r="W66" s="1"/>
      <c r="X66" s="1"/>
      <c r="Y66" s="1"/>
      <c r="Z66" s="1"/>
    </row>
    <row r="67" spans="1:26" ht="13.5" customHeight="1">
      <c r="A67" s="17"/>
      <c r="B67" s="18" t="s">
        <v>108</v>
      </c>
      <c r="C67" s="19">
        <v>120916</v>
      </c>
      <c r="D67" s="20" t="s">
        <v>109</v>
      </c>
      <c r="E67" s="19">
        <f aca="true" t="shared" si="15" ref="E67:F67">120916/2</f>
        <v>60458</v>
      </c>
      <c r="F67" s="19">
        <f t="shared" si="15"/>
        <v>60458</v>
      </c>
      <c r="G67" s="21"/>
      <c r="H67" s="21"/>
      <c r="I67" s="21"/>
      <c r="J67" s="21"/>
      <c r="K67" s="21"/>
      <c r="L67" s="21"/>
      <c r="M67" s="53"/>
      <c r="N67" s="1"/>
      <c r="O67" s="1"/>
      <c r="P67" s="1"/>
      <c r="Q67" s="1"/>
      <c r="R67" s="1"/>
      <c r="S67" s="1"/>
      <c r="T67" s="1"/>
      <c r="U67" s="1"/>
      <c r="V67" s="1"/>
      <c r="W67" s="1"/>
      <c r="X67" s="1"/>
      <c r="Y67" s="1"/>
      <c r="Z67" s="1"/>
    </row>
    <row r="68" spans="1:26" ht="13.5" customHeight="1">
      <c r="A68" s="22"/>
      <c r="B68" s="18" t="s">
        <v>110</v>
      </c>
      <c r="C68" s="19">
        <v>11667</v>
      </c>
      <c r="D68" s="20" t="s">
        <v>111</v>
      </c>
      <c r="E68" s="19">
        <f aca="true" t="shared" si="16" ref="E68:F68">11667/2</f>
        <v>5833.5</v>
      </c>
      <c r="F68" s="19">
        <f t="shared" si="16"/>
        <v>5833.5</v>
      </c>
      <c r="G68" s="21"/>
      <c r="H68" s="21"/>
      <c r="I68" s="21"/>
      <c r="J68" s="21"/>
      <c r="K68" s="21"/>
      <c r="L68" s="21"/>
      <c r="M68" s="53"/>
      <c r="N68" s="1"/>
      <c r="O68" s="1"/>
      <c r="P68" s="1"/>
      <c r="Q68" s="1"/>
      <c r="R68" s="1"/>
      <c r="S68" s="1"/>
      <c r="T68" s="1"/>
      <c r="U68" s="1"/>
      <c r="V68" s="1"/>
      <c r="W68" s="1"/>
      <c r="X68" s="1"/>
      <c r="Y68" s="1"/>
      <c r="Z68" s="1"/>
    </row>
    <row r="69" spans="1:26" ht="13.5" customHeight="1">
      <c r="A69" s="22"/>
      <c r="B69" s="22"/>
      <c r="C69" s="21"/>
      <c r="D69" s="22"/>
      <c r="E69" s="21"/>
      <c r="F69" s="21"/>
      <c r="G69" s="21"/>
      <c r="H69" s="21"/>
      <c r="I69" s="21"/>
      <c r="J69" s="21"/>
      <c r="K69" s="21"/>
      <c r="L69" s="21"/>
      <c r="M69" s="54"/>
      <c r="N69" s="1"/>
      <c r="O69" s="1"/>
      <c r="P69" s="1"/>
      <c r="Q69" s="1"/>
      <c r="R69" s="1"/>
      <c r="S69" s="1"/>
      <c r="T69" s="1"/>
      <c r="U69" s="1"/>
      <c r="V69" s="1"/>
      <c r="W69" s="1"/>
      <c r="X69" s="1"/>
      <c r="Y69" s="1"/>
      <c r="Z69" s="1"/>
    </row>
    <row r="70" spans="1:26" ht="13.5" customHeight="1">
      <c r="A70" s="22"/>
      <c r="B70" s="22"/>
      <c r="C70" s="21"/>
      <c r="D70" s="22"/>
      <c r="E70" s="21"/>
      <c r="F70" s="21"/>
      <c r="G70" s="21"/>
      <c r="H70" s="21"/>
      <c r="I70" s="21"/>
      <c r="J70" s="21"/>
      <c r="K70" s="21"/>
      <c r="L70" s="21"/>
      <c r="M70" s="22"/>
      <c r="N70" s="1"/>
      <c r="O70" s="1"/>
      <c r="P70" s="1"/>
      <c r="Q70" s="1"/>
      <c r="R70" s="1"/>
      <c r="S70" s="1"/>
      <c r="T70" s="1"/>
      <c r="U70" s="1"/>
      <c r="V70" s="1"/>
      <c r="W70" s="1"/>
      <c r="X70" s="1"/>
      <c r="Y70" s="1"/>
      <c r="Z70" s="1"/>
    </row>
    <row r="71" spans="1:26" ht="13.5" customHeight="1">
      <c r="A71" s="23"/>
      <c r="B71" s="23"/>
      <c r="C71" s="24"/>
      <c r="D71" s="23"/>
      <c r="E71" s="24"/>
      <c r="F71" s="24"/>
      <c r="G71" s="24"/>
      <c r="H71" s="24"/>
      <c r="I71" s="24"/>
      <c r="J71" s="24"/>
      <c r="K71" s="24"/>
      <c r="L71" s="24"/>
      <c r="M71" s="23"/>
      <c r="N71" s="1"/>
      <c r="O71" s="1"/>
      <c r="P71" s="1"/>
      <c r="Q71" s="1"/>
      <c r="R71" s="1"/>
      <c r="S71" s="1"/>
      <c r="T71" s="1"/>
      <c r="U71" s="1"/>
      <c r="V71" s="1"/>
      <c r="W71" s="1"/>
      <c r="X71" s="1"/>
      <c r="Y71" s="1"/>
      <c r="Z71" s="1"/>
    </row>
    <row r="72" spans="1:26" ht="13.5" customHeight="1">
      <c r="A72" s="5" t="s">
        <v>112</v>
      </c>
      <c r="B72" s="1"/>
      <c r="C72" s="1"/>
      <c r="D72" s="1"/>
      <c r="E72" s="105"/>
      <c r="F72" s="1"/>
      <c r="G72" s="1"/>
      <c r="H72" s="1"/>
      <c r="I72" s="1"/>
      <c r="J72" s="1"/>
      <c r="K72" s="1"/>
      <c r="L72" s="1"/>
      <c r="M72" s="1"/>
      <c r="N72" s="1"/>
      <c r="O72" s="1"/>
      <c r="P72" s="1"/>
      <c r="Q72" s="1"/>
      <c r="R72" s="1"/>
      <c r="S72" s="1"/>
      <c r="T72" s="1"/>
      <c r="U72" s="1"/>
      <c r="V72" s="1"/>
      <c r="W72" s="1"/>
      <c r="X72" s="1"/>
      <c r="Y72" s="1"/>
      <c r="Z72" s="1"/>
    </row>
    <row r="73" spans="1:26" ht="21" customHeight="1">
      <c r="A73" s="51" t="s">
        <v>113</v>
      </c>
      <c r="B73" s="49"/>
      <c r="C73" s="10" t="s">
        <v>114</v>
      </c>
      <c r="D73" s="51" t="s">
        <v>115</v>
      </c>
      <c r="E73" s="48"/>
      <c r="F73" s="49"/>
      <c r="G73" s="55" t="s">
        <v>116</v>
      </c>
      <c r="H73" s="48"/>
      <c r="I73" s="48"/>
      <c r="J73" s="48"/>
      <c r="K73" s="49"/>
      <c r="L73" s="55" t="s">
        <v>117</v>
      </c>
      <c r="M73" s="49"/>
      <c r="N73" s="1"/>
      <c r="O73" s="1"/>
      <c r="P73" s="1"/>
      <c r="Q73" s="1"/>
      <c r="R73" s="1"/>
      <c r="S73" s="1"/>
      <c r="T73" s="1"/>
      <c r="U73" s="1"/>
      <c r="V73" s="1"/>
      <c r="W73" s="1"/>
      <c r="X73" s="1"/>
      <c r="Y73" s="1"/>
      <c r="Z73" s="1"/>
    </row>
    <row r="74" spans="1:26" ht="57.6" customHeight="1">
      <c r="A74" s="57" t="s">
        <v>118</v>
      </c>
      <c r="B74" s="49"/>
      <c r="C74" s="107" t="s">
        <v>119</v>
      </c>
      <c r="D74" s="108" t="s">
        <v>120</v>
      </c>
      <c r="E74" s="109"/>
      <c r="F74" s="110"/>
      <c r="G74" s="108" t="s">
        <v>120</v>
      </c>
      <c r="H74" s="109"/>
      <c r="I74" s="109"/>
      <c r="J74" s="109"/>
      <c r="K74" s="110"/>
      <c r="L74" s="108" t="s">
        <v>121</v>
      </c>
      <c r="M74" s="110"/>
      <c r="N74" s="1"/>
      <c r="O74" s="1"/>
      <c r="P74" s="1"/>
      <c r="Q74" s="1"/>
      <c r="R74" s="1"/>
      <c r="S74" s="1"/>
      <c r="T74" s="1"/>
      <c r="U74" s="1"/>
      <c r="V74" s="1"/>
      <c r="W74" s="1"/>
      <c r="X74" s="1"/>
      <c r="Y74" s="1"/>
      <c r="Z74" s="1"/>
    </row>
    <row r="75" spans="1:26" ht="20.25" customHeight="1">
      <c r="A75" s="57" t="s">
        <v>122</v>
      </c>
      <c r="B75" s="49"/>
      <c r="C75" s="111" t="s">
        <v>119</v>
      </c>
      <c r="D75" s="108" t="s">
        <v>120</v>
      </c>
      <c r="E75" s="109"/>
      <c r="F75" s="110"/>
      <c r="G75" s="108" t="s">
        <v>120</v>
      </c>
      <c r="H75" s="109"/>
      <c r="I75" s="109"/>
      <c r="J75" s="109"/>
      <c r="K75" s="110"/>
      <c r="L75" s="108" t="s">
        <v>121</v>
      </c>
      <c r="M75" s="110"/>
      <c r="N75" s="1"/>
      <c r="O75" s="1"/>
      <c r="P75" s="1"/>
      <c r="Q75" s="1"/>
      <c r="R75" s="1"/>
      <c r="S75" s="1"/>
      <c r="T75" s="1"/>
      <c r="U75" s="1"/>
      <c r="V75" s="1"/>
      <c r="W75" s="1"/>
      <c r="X75" s="1"/>
      <c r="Y75" s="1"/>
      <c r="Z75" s="1"/>
    </row>
    <row r="76" spans="1:26" ht="20.25" customHeight="1">
      <c r="A76" s="57" t="s">
        <v>123</v>
      </c>
      <c r="B76" s="49"/>
      <c r="C76" s="111" t="s">
        <v>119</v>
      </c>
      <c r="D76" s="108" t="s">
        <v>124</v>
      </c>
      <c r="E76" s="109"/>
      <c r="F76" s="110"/>
      <c r="G76" s="108" t="s">
        <v>125</v>
      </c>
      <c r="H76" s="109"/>
      <c r="I76" s="109"/>
      <c r="J76" s="109"/>
      <c r="K76" s="110"/>
      <c r="L76" s="108" t="s">
        <v>126</v>
      </c>
      <c r="M76" s="110"/>
      <c r="N76" s="1"/>
      <c r="O76" s="1"/>
      <c r="P76" s="1"/>
      <c r="Q76" s="1"/>
      <c r="R76" s="1"/>
      <c r="S76" s="1"/>
      <c r="T76" s="1"/>
      <c r="U76" s="1"/>
      <c r="V76" s="1"/>
      <c r="W76" s="1"/>
      <c r="X76" s="1"/>
      <c r="Y76" s="1"/>
      <c r="Z76" s="1"/>
    </row>
    <row r="77" spans="1:26" ht="20.25" customHeight="1">
      <c r="A77" s="57" t="s">
        <v>127</v>
      </c>
      <c r="B77" s="49"/>
      <c r="C77" s="111" t="s">
        <v>119</v>
      </c>
      <c r="D77" s="108" t="s">
        <v>128</v>
      </c>
      <c r="E77" s="109"/>
      <c r="F77" s="110"/>
      <c r="G77" s="108" t="s">
        <v>129</v>
      </c>
      <c r="H77" s="109"/>
      <c r="I77" s="109"/>
      <c r="J77" s="109"/>
      <c r="K77" s="110"/>
      <c r="L77" s="108" t="s">
        <v>130</v>
      </c>
      <c r="M77" s="110"/>
      <c r="N77" s="1"/>
      <c r="O77" s="1"/>
      <c r="P77" s="1"/>
      <c r="Q77" s="1"/>
      <c r="R77" s="1"/>
      <c r="S77" s="1"/>
      <c r="T77" s="1"/>
      <c r="U77" s="1"/>
      <c r="V77" s="1"/>
      <c r="W77" s="1"/>
      <c r="X77" s="1"/>
      <c r="Y77" s="1"/>
      <c r="Z77" s="1"/>
    </row>
    <row r="78" spans="1:26" ht="20.25" customHeight="1">
      <c r="A78" s="57" t="s">
        <v>131</v>
      </c>
      <c r="B78" s="49"/>
      <c r="C78" s="111" t="s">
        <v>119</v>
      </c>
      <c r="D78" s="108" t="s">
        <v>132</v>
      </c>
      <c r="E78" s="109"/>
      <c r="F78" s="110"/>
      <c r="G78" s="108" t="s">
        <v>132</v>
      </c>
      <c r="H78" s="109"/>
      <c r="I78" s="109"/>
      <c r="J78" s="109"/>
      <c r="K78" s="110"/>
      <c r="L78" s="108" t="s">
        <v>132</v>
      </c>
      <c r="M78" s="110"/>
      <c r="N78" s="1"/>
      <c r="O78" s="1"/>
      <c r="P78" s="1"/>
      <c r="Q78" s="1"/>
      <c r="R78" s="1"/>
      <c r="S78" s="1"/>
      <c r="T78" s="1"/>
      <c r="U78" s="1"/>
      <c r="V78" s="1"/>
      <c r="W78" s="1"/>
      <c r="X78" s="1"/>
      <c r="Y78" s="1"/>
      <c r="Z78" s="1"/>
    </row>
    <row r="79" spans="1:26" ht="13.5" customHeight="1">
      <c r="A79" s="25"/>
      <c r="B79" s="25"/>
      <c r="C79" s="26"/>
      <c r="D79" s="27"/>
      <c r="E79" s="27"/>
      <c r="F79" s="27"/>
      <c r="G79" s="28"/>
      <c r="H79" s="28"/>
      <c r="I79" s="28"/>
      <c r="J79" s="28"/>
      <c r="K79" s="28"/>
      <c r="L79" s="28"/>
      <c r="M79" s="28"/>
      <c r="N79" s="1"/>
      <c r="O79" s="1"/>
      <c r="P79" s="1"/>
      <c r="Q79" s="1"/>
      <c r="R79" s="1"/>
      <c r="S79" s="1"/>
      <c r="T79" s="1"/>
      <c r="U79" s="1"/>
      <c r="V79" s="1"/>
      <c r="W79" s="1"/>
      <c r="X79" s="1"/>
      <c r="Y79" s="1"/>
      <c r="Z79" s="1"/>
    </row>
    <row r="80" spans="1:26" ht="13.5" customHeight="1">
      <c r="A80" s="5" t="s">
        <v>133</v>
      </c>
      <c r="B80" s="1"/>
      <c r="C80" s="105"/>
      <c r="D80" s="106"/>
      <c r="E80" s="1"/>
      <c r="F80" s="1"/>
      <c r="G80" s="1"/>
      <c r="H80" s="1"/>
      <c r="I80" s="1"/>
      <c r="J80" s="1"/>
      <c r="K80" s="1"/>
      <c r="L80" s="1"/>
      <c r="M80" s="1"/>
      <c r="N80" s="1"/>
      <c r="O80" s="1"/>
      <c r="P80" s="1"/>
      <c r="Q80" s="1"/>
      <c r="R80" s="1"/>
      <c r="S80" s="1"/>
      <c r="T80" s="1"/>
      <c r="U80" s="1"/>
      <c r="V80" s="1"/>
      <c r="W80" s="1"/>
      <c r="X80" s="1"/>
      <c r="Y80" s="1"/>
      <c r="Z80" s="1"/>
    </row>
    <row r="81" spans="1:26" ht="13.5" customHeight="1">
      <c r="A81" s="51" t="s">
        <v>134</v>
      </c>
      <c r="B81" s="48"/>
      <c r="C81" s="48"/>
      <c r="D81" s="48"/>
      <c r="E81" s="48"/>
      <c r="F81" s="48"/>
      <c r="G81" s="48"/>
      <c r="H81" s="49"/>
      <c r="I81" s="10" t="s">
        <v>135</v>
      </c>
      <c r="J81" s="51" t="s">
        <v>136</v>
      </c>
      <c r="K81" s="48"/>
      <c r="L81" s="48"/>
      <c r="M81" s="49"/>
      <c r="N81" s="1"/>
      <c r="O81" s="1"/>
      <c r="P81" s="1"/>
      <c r="Q81" s="1"/>
      <c r="R81" s="1"/>
      <c r="S81" s="1"/>
      <c r="T81" s="1"/>
      <c r="U81" s="1"/>
      <c r="V81" s="1"/>
      <c r="W81" s="1"/>
      <c r="X81" s="1"/>
      <c r="Y81" s="1"/>
      <c r="Z81" s="1"/>
    </row>
    <row r="82" spans="1:26" ht="13.5" customHeight="1">
      <c r="A82" s="57" t="s">
        <v>137</v>
      </c>
      <c r="B82" s="48"/>
      <c r="C82" s="48"/>
      <c r="D82" s="48"/>
      <c r="E82" s="48"/>
      <c r="F82" s="48"/>
      <c r="G82" s="48"/>
      <c r="H82" s="49"/>
      <c r="I82" s="113" t="s">
        <v>138</v>
      </c>
      <c r="J82" s="102" t="s">
        <v>139</v>
      </c>
      <c r="K82" s="48"/>
      <c r="L82" s="48"/>
      <c r="M82" s="49"/>
      <c r="N82" s="1"/>
      <c r="O82" s="1"/>
      <c r="P82" s="1"/>
      <c r="Q82" s="1"/>
      <c r="R82" s="1"/>
      <c r="S82" s="1"/>
      <c r="T82" s="1"/>
      <c r="U82" s="1"/>
      <c r="V82" s="1"/>
      <c r="W82" s="1"/>
      <c r="X82" s="1"/>
      <c r="Y82" s="1"/>
      <c r="Z82" s="1"/>
    </row>
    <row r="83" spans="1:26" ht="13.5" customHeight="1">
      <c r="A83" s="57" t="s">
        <v>140</v>
      </c>
      <c r="B83" s="48"/>
      <c r="C83" s="48"/>
      <c r="D83" s="48"/>
      <c r="E83" s="48"/>
      <c r="F83" s="48"/>
      <c r="G83" s="48"/>
      <c r="H83" s="49"/>
      <c r="I83" s="113" t="s">
        <v>119</v>
      </c>
      <c r="J83" s="80"/>
      <c r="K83" s="48"/>
      <c r="L83" s="48"/>
      <c r="M83" s="49"/>
      <c r="N83" s="1"/>
      <c r="O83" s="1"/>
      <c r="P83" s="1"/>
      <c r="Q83" s="1"/>
      <c r="R83" s="1"/>
      <c r="S83" s="1"/>
      <c r="T83" s="1"/>
      <c r="U83" s="1"/>
      <c r="V83" s="1"/>
      <c r="W83" s="1"/>
      <c r="X83" s="1"/>
      <c r="Y83" s="1"/>
      <c r="Z83" s="1"/>
    </row>
    <row r="84" spans="1:26" ht="13.5" customHeight="1">
      <c r="A84" s="25"/>
      <c r="B84" s="25"/>
      <c r="C84" s="25"/>
      <c r="D84" s="25"/>
      <c r="E84" s="25"/>
      <c r="F84" s="25"/>
      <c r="G84" s="25"/>
      <c r="H84" s="25"/>
      <c r="I84" s="1"/>
      <c r="J84" s="23"/>
      <c r="K84" s="1"/>
      <c r="L84" s="1"/>
      <c r="M84" s="1"/>
      <c r="N84" s="1"/>
      <c r="O84" s="1"/>
      <c r="P84" s="1"/>
      <c r="Q84" s="1"/>
      <c r="R84" s="1"/>
      <c r="S84" s="1"/>
      <c r="T84" s="1"/>
      <c r="U84" s="1"/>
      <c r="V84" s="1"/>
      <c r="W84" s="1"/>
      <c r="X84" s="1"/>
      <c r="Y84" s="1"/>
      <c r="Z84" s="1"/>
    </row>
    <row r="85" spans="1:26" ht="13.5" customHeight="1">
      <c r="A85" s="5" t="s">
        <v>141</v>
      </c>
      <c r="B85" s="1"/>
      <c r="C85" s="1"/>
      <c r="D85" s="31" t="s">
        <v>142</v>
      </c>
      <c r="E85" s="1"/>
      <c r="F85" s="1"/>
      <c r="G85" s="1"/>
      <c r="H85" s="1"/>
      <c r="I85" s="1"/>
      <c r="J85" s="1"/>
      <c r="K85" s="1"/>
      <c r="L85" s="1"/>
      <c r="M85" s="1"/>
      <c r="N85" s="1"/>
      <c r="O85" s="1"/>
      <c r="P85" s="1"/>
      <c r="Q85" s="1"/>
      <c r="R85" s="1"/>
      <c r="S85" s="1"/>
      <c r="T85" s="1"/>
      <c r="U85" s="1"/>
      <c r="V85" s="1"/>
      <c r="W85" s="1"/>
      <c r="X85" s="1"/>
      <c r="Y85" s="1"/>
      <c r="Z85" s="1"/>
    </row>
    <row r="86" spans="1:26" ht="13.5" customHeight="1">
      <c r="A86" s="51" t="s">
        <v>143</v>
      </c>
      <c r="B86" s="48"/>
      <c r="C86" s="48"/>
      <c r="D86" s="48"/>
      <c r="E86" s="48"/>
      <c r="F86" s="48"/>
      <c r="G86" s="49"/>
      <c r="H86" s="10" t="s">
        <v>114</v>
      </c>
      <c r="I86" s="10" t="s">
        <v>144</v>
      </c>
      <c r="J86" s="51" t="s">
        <v>136</v>
      </c>
      <c r="K86" s="48"/>
      <c r="L86" s="48"/>
      <c r="M86" s="49"/>
      <c r="N86" s="1"/>
      <c r="O86" s="1"/>
      <c r="P86" s="1"/>
      <c r="Q86" s="1"/>
      <c r="R86" s="1"/>
      <c r="S86" s="1"/>
      <c r="T86" s="1"/>
      <c r="U86" s="1"/>
      <c r="V86" s="1"/>
      <c r="W86" s="1"/>
      <c r="X86" s="1"/>
      <c r="Y86" s="1"/>
      <c r="Z86" s="1"/>
    </row>
    <row r="87" spans="1:26" ht="13.5" customHeight="1">
      <c r="A87" s="57" t="s">
        <v>145</v>
      </c>
      <c r="B87" s="48"/>
      <c r="C87" s="48"/>
      <c r="D87" s="48"/>
      <c r="E87" s="48"/>
      <c r="F87" s="48"/>
      <c r="G87" s="49"/>
      <c r="H87" s="113" t="s">
        <v>119</v>
      </c>
      <c r="I87" s="113"/>
      <c r="J87" s="103"/>
      <c r="K87" s="48"/>
      <c r="L87" s="48"/>
      <c r="M87" s="49"/>
      <c r="N87" s="1"/>
      <c r="O87" s="1"/>
      <c r="P87" s="1"/>
      <c r="Q87" s="1"/>
      <c r="R87" s="1"/>
      <c r="S87" s="1"/>
      <c r="T87" s="1"/>
      <c r="U87" s="1"/>
      <c r="V87" s="1"/>
      <c r="W87" s="1"/>
      <c r="X87" s="1"/>
      <c r="Y87" s="1"/>
      <c r="Z87" s="1"/>
    </row>
    <row r="88" spans="1:26" ht="13.5" customHeight="1">
      <c r="A88" s="57" t="s">
        <v>146</v>
      </c>
      <c r="B88" s="48"/>
      <c r="C88" s="48"/>
      <c r="D88" s="48"/>
      <c r="E88" s="48"/>
      <c r="F88" s="48"/>
      <c r="G88" s="49"/>
      <c r="H88" s="113" t="s">
        <v>119</v>
      </c>
      <c r="I88" s="113"/>
      <c r="J88" s="56"/>
      <c r="K88" s="48"/>
      <c r="L88" s="48"/>
      <c r="M88" s="49"/>
      <c r="N88" s="1"/>
      <c r="O88" s="1"/>
      <c r="P88" s="1"/>
      <c r="Q88" s="1"/>
      <c r="R88" s="1"/>
      <c r="S88" s="1"/>
      <c r="T88" s="1"/>
      <c r="U88" s="1"/>
      <c r="V88" s="1"/>
      <c r="W88" s="1"/>
      <c r="X88" s="1"/>
      <c r="Y88" s="1"/>
      <c r="Z88" s="1"/>
    </row>
    <row r="89" spans="1:26" ht="13.5" customHeight="1">
      <c r="A89" s="57" t="s">
        <v>147</v>
      </c>
      <c r="B89" s="48"/>
      <c r="C89" s="48"/>
      <c r="D89" s="48"/>
      <c r="E89" s="48"/>
      <c r="F89" s="48"/>
      <c r="G89" s="49"/>
      <c r="H89" s="113" t="s">
        <v>119</v>
      </c>
      <c r="I89" s="113"/>
      <c r="J89" s="56"/>
      <c r="K89" s="48"/>
      <c r="L89" s="48"/>
      <c r="M89" s="49"/>
      <c r="N89" s="1"/>
      <c r="O89" s="1"/>
      <c r="P89" s="1"/>
      <c r="Q89" s="1"/>
      <c r="R89" s="1"/>
      <c r="S89" s="1"/>
      <c r="T89" s="1"/>
      <c r="U89" s="1"/>
      <c r="V89" s="1"/>
      <c r="W89" s="1"/>
      <c r="X89" s="1"/>
      <c r="Y89" s="1"/>
      <c r="Z89" s="1"/>
    </row>
    <row r="90" spans="1:26" ht="13.5" customHeight="1">
      <c r="A90" s="57" t="s">
        <v>148</v>
      </c>
      <c r="B90" s="48"/>
      <c r="C90" s="48"/>
      <c r="D90" s="48"/>
      <c r="E90" s="48"/>
      <c r="F90" s="48"/>
      <c r="G90" s="49"/>
      <c r="H90" s="113" t="s">
        <v>119</v>
      </c>
      <c r="I90" s="113"/>
      <c r="J90" s="56"/>
      <c r="K90" s="48"/>
      <c r="L90" s="48"/>
      <c r="M90" s="49"/>
      <c r="N90" s="1"/>
      <c r="O90" s="1"/>
      <c r="P90" s="1"/>
      <c r="Q90" s="1"/>
      <c r="R90" s="1"/>
      <c r="S90" s="1"/>
      <c r="T90" s="1"/>
      <c r="U90" s="1"/>
      <c r="V90" s="1"/>
      <c r="W90" s="1"/>
      <c r="X90" s="1"/>
      <c r="Y90" s="1"/>
      <c r="Z90" s="1"/>
    </row>
    <row r="91" spans="1:26" ht="13.5" customHeight="1">
      <c r="A91" s="57" t="s">
        <v>149</v>
      </c>
      <c r="B91" s="48"/>
      <c r="C91" s="48"/>
      <c r="D91" s="48"/>
      <c r="E91" s="48"/>
      <c r="F91" s="48"/>
      <c r="G91" s="49"/>
      <c r="H91" s="113" t="s">
        <v>119</v>
      </c>
      <c r="I91" s="113"/>
      <c r="J91" s="56"/>
      <c r="K91" s="48"/>
      <c r="L91" s="48"/>
      <c r="M91" s="49"/>
      <c r="N91" s="1"/>
      <c r="O91" s="1"/>
      <c r="P91" s="1"/>
      <c r="Q91" s="1"/>
      <c r="R91" s="1"/>
      <c r="S91" s="1"/>
      <c r="T91" s="1"/>
      <c r="U91" s="1"/>
      <c r="V91" s="1"/>
      <c r="W91" s="1"/>
      <c r="X91" s="1"/>
      <c r="Y91" s="1"/>
      <c r="Z91" s="1"/>
    </row>
    <row r="92" spans="1:26" ht="13.5" customHeight="1">
      <c r="A92" s="57" t="s">
        <v>150</v>
      </c>
      <c r="B92" s="48"/>
      <c r="C92" s="48"/>
      <c r="D92" s="48"/>
      <c r="E92" s="48"/>
      <c r="F92" s="48"/>
      <c r="G92" s="49"/>
      <c r="H92" s="113" t="s">
        <v>138</v>
      </c>
      <c r="I92" s="113">
        <v>1</v>
      </c>
      <c r="J92" s="102" t="s">
        <v>139</v>
      </c>
      <c r="K92" s="48"/>
      <c r="L92" s="48"/>
      <c r="M92" s="49"/>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5" t="s">
        <v>151</v>
      </c>
      <c r="B94" s="1"/>
      <c r="C94" s="29"/>
      <c r="D94" s="30" t="s">
        <v>152</v>
      </c>
      <c r="E94" s="1"/>
      <c r="F94" s="1"/>
      <c r="G94" s="1"/>
      <c r="H94" s="1"/>
      <c r="I94" s="1"/>
      <c r="J94" s="1"/>
      <c r="K94" s="1"/>
      <c r="L94" s="1"/>
      <c r="M94" s="1"/>
      <c r="N94" s="1"/>
      <c r="O94" s="1"/>
      <c r="P94" s="1"/>
      <c r="Q94" s="1"/>
      <c r="R94" s="1"/>
      <c r="S94" s="1"/>
      <c r="T94" s="1"/>
      <c r="U94" s="1"/>
      <c r="V94" s="1"/>
      <c r="W94" s="1"/>
      <c r="X94" s="1"/>
      <c r="Y94" s="1"/>
      <c r="Z94" s="1"/>
    </row>
    <row r="95" spans="1:26" ht="13.5" customHeight="1">
      <c r="A95" s="51" t="s">
        <v>153</v>
      </c>
      <c r="B95" s="48"/>
      <c r="C95" s="48"/>
      <c r="D95" s="48"/>
      <c r="E95" s="48"/>
      <c r="F95" s="48"/>
      <c r="G95" s="49"/>
      <c r="H95" s="10" t="s">
        <v>114</v>
      </c>
      <c r="I95" s="10" t="s">
        <v>154</v>
      </c>
      <c r="J95" s="51" t="s">
        <v>136</v>
      </c>
      <c r="K95" s="48"/>
      <c r="L95" s="48"/>
      <c r="M95" s="49"/>
      <c r="N95" s="1"/>
      <c r="O95" s="1"/>
      <c r="P95" s="1"/>
      <c r="Q95" s="1"/>
      <c r="R95" s="1"/>
      <c r="S95" s="1"/>
      <c r="T95" s="1"/>
      <c r="U95" s="1"/>
      <c r="V95" s="1"/>
      <c r="W95" s="1"/>
      <c r="X95" s="1"/>
      <c r="Y95" s="1"/>
      <c r="Z95" s="1"/>
    </row>
    <row r="96" spans="1:26" ht="13.5" customHeight="1">
      <c r="A96" s="57" t="s">
        <v>155</v>
      </c>
      <c r="B96" s="48"/>
      <c r="C96" s="48"/>
      <c r="D96" s="48"/>
      <c r="E96" s="48"/>
      <c r="F96" s="48"/>
      <c r="G96" s="49"/>
      <c r="H96" s="113" t="s">
        <v>119</v>
      </c>
      <c r="I96" s="113"/>
      <c r="J96" s="104" t="s">
        <v>139</v>
      </c>
      <c r="K96" s="60"/>
      <c r="L96" s="60"/>
      <c r="M96" s="61"/>
      <c r="N96" s="1"/>
      <c r="O96" s="1"/>
      <c r="P96" s="1"/>
      <c r="Q96" s="1"/>
      <c r="R96" s="1"/>
      <c r="S96" s="1"/>
      <c r="T96" s="1"/>
      <c r="U96" s="1"/>
      <c r="V96" s="1"/>
      <c r="W96" s="1"/>
      <c r="X96" s="1"/>
      <c r="Y96" s="1"/>
      <c r="Z96" s="1"/>
    </row>
    <row r="97" spans="1:26" ht="13.5" customHeight="1">
      <c r="A97" s="57" t="s">
        <v>156</v>
      </c>
      <c r="B97" s="48"/>
      <c r="C97" s="48"/>
      <c r="D97" s="48"/>
      <c r="E97" s="48"/>
      <c r="F97" s="48"/>
      <c r="G97" s="49"/>
      <c r="H97" s="113" t="s">
        <v>119</v>
      </c>
      <c r="I97" s="113"/>
      <c r="J97" s="84"/>
      <c r="K97" s="67"/>
      <c r="L97" s="67"/>
      <c r="M97" s="85"/>
      <c r="N97" s="1"/>
      <c r="O97" s="1"/>
      <c r="P97" s="1"/>
      <c r="Q97" s="1"/>
      <c r="R97" s="1"/>
      <c r="S97" s="1"/>
      <c r="T97" s="1"/>
      <c r="U97" s="1"/>
      <c r="V97" s="1"/>
      <c r="W97" s="1"/>
      <c r="X97" s="1"/>
      <c r="Y97" s="1"/>
      <c r="Z97" s="1"/>
    </row>
    <row r="98" spans="1:26" ht="13.5" customHeight="1">
      <c r="A98" s="57" t="s">
        <v>157</v>
      </c>
      <c r="B98" s="48"/>
      <c r="C98" s="48"/>
      <c r="D98" s="48"/>
      <c r="E98" s="48"/>
      <c r="F98" s="48"/>
      <c r="G98" s="49"/>
      <c r="H98" s="113" t="s">
        <v>119</v>
      </c>
      <c r="I98" s="113"/>
      <c r="J98" s="84"/>
      <c r="K98" s="67"/>
      <c r="L98" s="67"/>
      <c r="M98" s="85"/>
      <c r="N98" s="1"/>
      <c r="O98" s="1"/>
      <c r="P98" s="1"/>
      <c r="Q98" s="1"/>
      <c r="R98" s="1"/>
      <c r="S98" s="1"/>
      <c r="T98" s="1"/>
      <c r="U98" s="1"/>
      <c r="V98" s="1"/>
      <c r="W98" s="1"/>
      <c r="X98" s="1"/>
      <c r="Y98" s="1"/>
      <c r="Z98" s="1"/>
    </row>
    <row r="99" spans="1:26" ht="13.5" customHeight="1">
      <c r="A99" s="57" t="s">
        <v>158</v>
      </c>
      <c r="B99" s="48"/>
      <c r="C99" s="48"/>
      <c r="D99" s="48"/>
      <c r="E99" s="48"/>
      <c r="F99" s="48"/>
      <c r="G99" s="49"/>
      <c r="H99" s="113" t="s">
        <v>119</v>
      </c>
      <c r="I99" s="113"/>
      <c r="J99" s="84"/>
      <c r="K99" s="67"/>
      <c r="L99" s="67"/>
      <c r="M99" s="85"/>
      <c r="N99" s="1"/>
      <c r="O99" s="1"/>
      <c r="P99" s="1"/>
      <c r="Q99" s="1"/>
      <c r="R99" s="1"/>
      <c r="S99" s="1"/>
      <c r="T99" s="1"/>
      <c r="U99" s="1"/>
      <c r="V99" s="1"/>
      <c r="W99" s="1"/>
      <c r="X99" s="1"/>
      <c r="Y99" s="1"/>
      <c r="Z99" s="1"/>
    </row>
    <row r="100" spans="1:26" ht="13.5" customHeight="1">
      <c r="A100" s="57" t="s">
        <v>150</v>
      </c>
      <c r="B100" s="48"/>
      <c r="C100" s="48"/>
      <c r="D100" s="48"/>
      <c r="E100" s="48"/>
      <c r="F100" s="48"/>
      <c r="G100" s="49"/>
      <c r="H100" s="113" t="s">
        <v>119</v>
      </c>
      <c r="I100" s="113"/>
      <c r="J100" s="62"/>
      <c r="K100" s="63"/>
      <c r="L100" s="63"/>
      <c r="M100" s="64"/>
      <c r="N100" s="1"/>
      <c r="O100" s="1"/>
      <c r="P100" s="1"/>
      <c r="Q100" s="1"/>
      <c r="R100" s="1"/>
      <c r="S100" s="1"/>
      <c r="T100" s="1"/>
      <c r="U100" s="1"/>
      <c r="V100" s="1"/>
      <c r="W100" s="1"/>
      <c r="X100" s="1"/>
      <c r="Y100" s="1"/>
      <c r="Z100" s="1"/>
    </row>
    <row r="101" spans="1:26" ht="13.5" customHeight="1">
      <c r="A101" s="4"/>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5" t="s">
        <v>159</v>
      </c>
      <c r="B102" s="1"/>
      <c r="C102" s="105"/>
      <c r="D102" s="1"/>
      <c r="E102" s="1"/>
      <c r="F102" s="1"/>
      <c r="G102" s="1"/>
      <c r="H102" s="1"/>
      <c r="I102" s="1"/>
      <c r="J102" s="1"/>
      <c r="K102" s="1"/>
      <c r="L102" s="1"/>
      <c r="M102" s="1"/>
      <c r="N102" s="1"/>
      <c r="O102" s="1"/>
      <c r="P102" s="1"/>
      <c r="Q102" s="1"/>
      <c r="R102" s="1"/>
      <c r="S102" s="1"/>
      <c r="T102" s="1"/>
      <c r="U102" s="1"/>
      <c r="V102" s="1"/>
      <c r="W102" s="1"/>
      <c r="X102" s="1"/>
      <c r="Y102" s="1"/>
      <c r="Z102" s="1"/>
    </row>
    <row r="103" spans="1:26" ht="24.75" customHeight="1">
      <c r="A103" s="10" t="s">
        <v>160</v>
      </c>
      <c r="B103" s="51" t="s">
        <v>161</v>
      </c>
      <c r="C103" s="48"/>
      <c r="D103" s="49"/>
      <c r="E103" s="33" t="s">
        <v>162</v>
      </c>
      <c r="F103" s="51" t="s">
        <v>163</v>
      </c>
      <c r="G103" s="48"/>
      <c r="H103" s="48"/>
      <c r="I103" s="49"/>
      <c r="J103" s="51" t="s">
        <v>136</v>
      </c>
      <c r="K103" s="48"/>
      <c r="L103" s="48"/>
      <c r="M103" s="49"/>
      <c r="N103" s="1"/>
      <c r="O103" s="1"/>
      <c r="P103" s="1"/>
      <c r="Q103" s="1"/>
      <c r="R103" s="1"/>
      <c r="S103" s="1"/>
      <c r="T103" s="1"/>
      <c r="U103" s="1"/>
      <c r="V103" s="1"/>
      <c r="W103" s="1"/>
      <c r="X103" s="1"/>
      <c r="Y103" s="1"/>
      <c r="Z103" s="1"/>
    </row>
    <row r="104" spans="1:26" ht="27.75" customHeight="1">
      <c r="A104" s="114" t="s">
        <v>164</v>
      </c>
      <c r="B104" s="115" t="s">
        <v>165</v>
      </c>
      <c r="C104" s="116"/>
      <c r="D104" s="117"/>
      <c r="E104" s="114" t="s">
        <v>138</v>
      </c>
      <c r="F104" s="119" t="s">
        <v>166</v>
      </c>
      <c r="G104" s="120"/>
      <c r="H104" s="120"/>
      <c r="I104" s="121"/>
      <c r="J104" s="79" t="s">
        <v>139</v>
      </c>
      <c r="K104" s="48"/>
      <c r="L104" s="48"/>
      <c r="M104" s="49"/>
      <c r="N104" s="1"/>
      <c r="O104" s="1"/>
      <c r="P104" s="1"/>
      <c r="Q104" s="1"/>
      <c r="R104" s="1"/>
      <c r="S104" s="1"/>
      <c r="T104" s="1"/>
      <c r="U104" s="1"/>
      <c r="V104" s="1"/>
      <c r="W104" s="1"/>
      <c r="X104" s="1"/>
      <c r="Y104" s="1"/>
      <c r="Z104" s="1"/>
    </row>
    <row r="105" spans="1:26" ht="57" customHeight="1">
      <c r="A105" s="114" t="s">
        <v>164</v>
      </c>
      <c r="B105" s="115" t="s">
        <v>167</v>
      </c>
      <c r="C105" s="116"/>
      <c r="D105" s="117"/>
      <c r="E105" s="114" t="s">
        <v>138</v>
      </c>
      <c r="F105" s="119" t="s">
        <v>168</v>
      </c>
      <c r="G105" s="120"/>
      <c r="H105" s="120"/>
      <c r="I105" s="121"/>
      <c r="J105" s="79" t="s">
        <v>139</v>
      </c>
      <c r="K105" s="48"/>
      <c r="L105" s="48"/>
      <c r="M105" s="49"/>
      <c r="N105" s="1"/>
      <c r="O105" s="1"/>
      <c r="P105" s="1"/>
      <c r="Q105" s="1"/>
      <c r="R105" s="1"/>
      <c r="S105" s="1"/>
      <c r="T105" s="1"/>
      <c r="U105" s="1"/>
      <c r="V105" s="1"/>
      <c r="W105" s="1"/>
      <c r="X105" s="1"/>
      <c r="Y105" s="1"/>
      <c r="Z105" s="1"/>
    </row>
    <row r="106" spans="1:26" ht="54" customHeight="1">
      <c r="A106" s="114" t="s">
        <v>169</v>
      </c>
      <c r="B106" s="115" t="s">
        <v>170</v>
      </c>
      <c r="C106" s="116"/>
      <c r="D106" s="117"/>
      <c r="E106" s="114" t="s">
        <v>138</v>
      </c>
      <c r="F106" s="119" t="s">
        <v>171</v>
      </c>
      <c r="G106" s="120"/>
      <c r="H106" s="120"/>
      <c r="I106" s="121"/>
      <c r="J106" s="79" t="s">
        <v>139</v>
      </c>
      <c r="K106" s="48"/>
      <c r="L106" s="48"/>
      <c r="M106" s="49"/>
      <c r="N106" s="1"/>
      <c r="O106" s="1"/>
      <c r="P106" s="1"/>
      <c r="Q106" s="1"/>
      <c r="R106" s="1"/>
      <c r="S106" s="1"/>
      <c r="T106" s="1"/>
      <c r="U106" s="1"/>
      <c r="V106" s="1"/>
      <c r="W106" s="1"/>
      <c r="X106" s="1"/>
      <c r="Y106" s="1"/>
      <c r="Z106" s="1"/>
    </row>
    <row r="107" spans="1:26" ht="44.25" customHeight="1">
      <c r="A107" s="114" t="s">
        <v>169</v>
      </c>
      <c r="B107" s="115" t="s">
        <v>172</v>
      </c>
      <c r="C107" s="116"/>
      <c r="D107" s="117"/>
      <c r="E107" s="114" t="s">
        <v>138</v>
      </c>
      <c r="F107" s="119" t="s">
        <v>173</v>
      </c>
      <c r="G107" s="120"/>
      <c r="H107" s="120"/>
      <c r="I107" s="121"/>
      <c r="J107" s="79" t="s">
        <v>139</v>
      </c>
      <c r="K107" s="48"/>
      <c r="L107" s="48"/>
      <c r="M107" s="49"/>
      <c r="N107" s="1"/>
      <c r="O107" s="1"/>
      <c r="P107" s="1"/>
      <c r="Q107" s="1"/>
      <c r="R107" s="1"/>
      <c r="S107" s="1"/>
      <c r="T107" s="1"/>
      <c r="U107" s="1"/>
      <c r="V107" s="1"/>
      <c r="W107" s="1"/>
      <c r="X107" s="1"/>
      <c r="Y107" s="1"/>
      <c r="Z107" s="1"/>
    </row>
    <row r="108" spans="1:26" ht="41.25" customHeight="1">
      <c r="A108" s="114" t="s">
        <v>169</v>
      </c>
      <c r="B108" s="115" t="s">
        <v>174</v>
      </c>
      <c r="C108" s="116"/>
      <c r="D108" s="117"/>
      <c r="E108" s="114" t="s">
        <v>138</v>
      </c>
      <c r="F108" s="119" t="s">
        <v>175</v>
      </c>
      <c r="G108" s="120"/>
      <c r="H108" s="120"/>
      <c r="I108" s="121"/>
      <c r="J108" s="79" t="s">
        <v>139</v>
      </c>
      <c r="K108" s="48"/>
      <c r="L108" s="48"/>
      <c r="M108" s="49"/>
      <c r="N108" s="1"/>
      <c r="O108" s="1"/>
      <c r="P108" s="1"/>
      <c r="Q108" s="1"/>
      <c r="R108" s="1"/>
      <c r="S108" s="1"/>
      <c r="T108" s="1"/>
      <c r="U108" s="1"/>
      <c r="V108" s="1"/>
      <c r="W108" s="1"/>
      <c r="X108" s="1"/>
      <c r="Y108" s="1"/>
      <c r="Z108" s="1"/>
    </row>
    <row r="109" spans="1:26" ht="24.75" customHeight="1">
      <c r="A109" s="114" t="s">
        <v>169</v>
      </c>
      <c r="B109" s="115" t="s">
        <v>176</v>
      </c>
      <c r="C109" s="116"/>
      <c r="D109" s="117"/>
      <c r="E109" s="114" t="s">
        <v>138</v>
      </c>
      <c r="F109" s="119" t="s">
        <v>177</v>
      </c>
      <c r="G109" s="120"/>
      <c r="H109" s="120"/>
      <c r="I109" s="121"/>
      <c r="J109" s="79" t="s">
        <v>139</v>
      </c>
      <c r="K109" s="48"/>
      <c r="L109" s="48"/>
      <c r="M109" s="49"/>
      <c r="N109" s="1"/>
      <c r="O109" s="1"/>
      <c r="P109" s="1"/>
      <c r="Q109" s="1"/>
      <c r="R109" s="1"/>
      <c r="S109" s="1"/>
      <c r="T109" s="1"/>
      <c r="U109" s="1"/>
      <c r="V109" s="1"/>
      <c r="W109" s="1"/>
      <c r="X109" s="1"/>
      <c r="Y109" s="1"/>
      <c r="Z109" s="1"/>
    </row>
    <row r="110" spans="1:26" ht="15.75" customHeight="1">
      <c r="A110" s="114" t="s">
        <v>178</v>
      </c>
      <c r="B110" s="115" t="s">
        <v>179</v>
      </c>
      <c r="C110" s="116"/>
      <c r="D110" s="117"/>
      <c r="E110" s="114"/>
      <c r="F110" s="119"/>
      <c r="G110" s="120"/>
      <c r="H110" s="120"/>
      <c r="I110" s="121"/>
      <c r="J110" s="56"/>
      <c r="K110" s="48"/>
      <c r="L110" s="48"/>
      <c r="M110" s="49"/>
      <c r="N110" s="1"/>
      <c r="O110" s="1"/>
      <c r="P110" s="1"/>
      <c r="Q110" s="1"/>
      <c r="R110" s="1"/>
      <c r="S110" s="1"/>
      <c r="T110" s="1"/>
      <c r="U110" s="1"/>
      <c r="V110" s="1"/>
      <c r="W110" s="1"/>
      <c r="X110" s="1"/>
      <c r="Y110" s="1"/>
      <c r="Z110" s="1"/>
    </row>
    <row r="111" spans="1:26" ht="15.75" customHeight="1">
      <c r="A111" s="114" t="s">
        <v>178</v>
      </c>
      <c r="B111" s="115" t="s">
        <v>180</v>
      </c>
      <c r="C111" s="116"/>
      <c r="D111" s="117"/>
      <c r="E111" s="114"/>
      <c r="F111" s="119"/>
      <c r="G111" s="120"/>
      <c r="H111" s="120"/>
      <c r="I111" s="121"/>
      <c r="J111" s="56"/>
      <c r="K111" s="48"/>
      <c r="L111" s="48"/>
      <c r="M111" s="49"/>
      <c r="N111" s="1"/>
      <c r="O111" s="1"/>
      <c r="P111" s="1"/>
      <c r="Q111" s="1"/>
      <c r="R111" s="1"/>
      <c r="S111" s="1"/>
      <c r="T111" s="1"/>
      <c r="U111" s="1"/>
      <c r="V111" s="1"/>
      <c r="W111" s="1"/>
      <c r="X111" s="1"/>
      <c r="Y111" s="1"/>
      <c r="Z111" s="1"/>
    </row>
    <row r="112" spans="1:26" ht="15.75" customHeight="1">
      <c r="A112" s="114" t="s">
        <v>178</v>
      </c>
      <c r="B112" s="115" t="s">
        <v>181</v>
      </c>
      <c r="C112" s="116"/>
      <c r="D112" s="117"/>
      <c r="E112" s="114"/>
      <c r="F112" s="119"/>
      <c r="G112" s="120"/>
      <c r="H112" s="120"/>
      <c r="I112" s="121"/>
      <c r="J112" s="56"/>
      <c r="K112" s="48"/>
      <c r="L112" s="48"/>
      <c r="M112" s="49"/>
      <c r="N112" s="1"/>
      <c r="O112" s="1"/>
      <c r="P112" s="1"/>
      <c r="Q112" s="1"/>
      <c r="R112" s="1"/>
      <c r="S112" s="1"/>
      <c r="T112" s="1"/>
      <c r="U112" s="1"/>
      <c r="V112" s="1"/>
      <c r="W112" s="1"/>
      <c r="X112" s="1"/>
      <c r="Y112" s="1"/>
      <c r="Z112" s="1"/>
    </row>
    <row r="113" spans="1:26" ht="15.75" customHeight="1">
      <c r="A113" s="114" t="s">
        <v>178</v>
      </c>
      <c r="B113" s="115" t="s">
        <v>182</v>
      </c>
      <c r="C113" s="116"/>
      <c r="D113" s="117"/>
      <c r="E113" s="114"/>
      <c r="F113" s="119"/>
      <c r="G113" s="120"/>
      <c r="H113" s="120"/>
      <c r="I113" s="121"/>
      <c r="J113" s="56"/>
      <c r="K113" s="48"/>
      <c r="L113" s="48"/>
      <c r="M113" s="49"/>
      <c r="N113" s="1"/>
      <c r="O113" s="1"/>
      <c r="P113" s="1"/>
      <c r="Q113" s="1"/>
      <c r="R113" s="1"/>
      <c r="S113" s="1"/>
      <c r="T113" s="1"/>
      <c r="U113" s="1"/>
      <c r="V113" s="1"/>
      <c r="W113" s="1"/>
      <c r="X113" s="1"/>
      <c r="Y113" s="1"/>
      <c r="Z113" s="1"/>
    </row>
    <row r="114" spans="1:26" ht="15.75" customHeight="1">
      <c r="A114" s="114" t="s">
        <v>178</v>
      </c>
      <c r="B114" s="115" t="s">
        <v>183</v>
      </c>
      <c r="C114" s="116"/>
      <c r="D114" s="117"/>
      <c r="E114" s="114"/>
      <c r="F114" s="119"/>
      <c r="G114" s="120"/>
      <c r="H114" s="120"/>
      <c r="I114" s="121"/>
      <c r="J114" s="56"/>
      <c r="K114" s="48"/>
      <c r="L114" s="48"/>
      <c r="M114" s="49"/>
      <c r="N114" s="1"/>
      <c r="O114" s="1"/>
      <c r="P114" s="1"/>
      <c r="Q114" s="1"/>
      <c r="R114" s="1"/>
      <c r="S114" s="1"/>
      <c r="T114" s="1"/>
      <c r="U114" s="1"/>
      <c r="V114" s="1"/>
      <c r="W114" s="1"/>
      <c r="X114" s="1"/>
      <c r="Y114" s="1"/>
      <c r="Z114" s="1"/>
    </row>
    <row r="115" spans="1:26" ht="15.75" customHeight="1">
      <c r="A115" s="114" t="s">
        <v>184</v>
      </c>
      <c r="B115" s="115" t="s">
        <v>185</v>
      </c>
      <c r="C115" s="116"/>
      <c r="D115" s="117"/>
      <c r="E115" s="114"/>
      <c r="F115" s="119"/>
      <c r="G115" s="120"/>
      <c r="H115" s="120"/>
      <c r="I115" s="121"/>
      <c r="J115" s="56"/>
      <c r="K115" s="48"/>
      <c r="L115" s="48"/>
      <c r="M115" s="49"/>
      <c r="N115" s="1"/>
      <c r="O115" s="1"/>
      <c r="P115" s="1"/>
      <c r="Q115" s="1"/>
      <c r="R115" s="1"/>
      <c r="S115" s="1"/>
      <c r="T115" s="1"/>
      <c r="U115" s="1"/>
      <c r="V115" s="1"/>
      <c r="W115" s="1"/>
      <c r="X115" s="1"/>
      <c r="Y115" s="1"/>
      <c r="Z115" s="1"/>
    </row>
    <row r="116" spans="1:26" ht="30" customHeight="1">
      <c r="A116" s="58" t="s">
        <v>186</v>
      </c>
      <c r="B116" s="48"/>
      <c r="C116" s="49"/>
      <c r="D116" s="56"/>
      <c r="E116" s="48"/>
      <c r="F116" s="48"/>
      <c r="G116" s="48"/>
      <c r="H116" s="48"/>
      <c r="I116" s="48"/>
      <c r="J116" s="48"/>
      <c r="K116" s="48"/>
      <c r="L116" s="48"/>
      <c r="M116" s="49"/>
      <c r="N116" s="1"/>
      <c r="O116" s="1"/>
      <c r="P116" s="1"/>
      <c r="Q116" s="1"/>
      <c r="R116" s="1"/>
      <c r="S116" s="1"/>
      <c r="T116" s="1"/>
      <c r="U116" s="1"/>
      <c r="V116" s="1"/>
      <c r="W116" s="1"/>
      <c r="X116" s="1"/>
      <c r="Y116" s="1"/>
      <c r="Z116" s="1"/>
    </row>
    <row r="117" spans="1:26" ht="13.5" customHeight="1">
      <c r="A117" s="34"/>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5" t="s">
        <v>187</v>
      </c>
      <c r="B118" s="1"/>
      <c r="C118" s="1"/>
      <c r="D118" s="1"/>
      <c r="E118" s="1"/>
      <c r="F118" s="1"/>
      <c r="G118" s="105"/>
      <c r="H118" s="1"/>
      <c r="I118" s="1"/>
      <c r="J118" s="1"/>
      <c r="K118" s="1"/>
      <c r="L118" s="1"/>
      <c r="M118" s="1"/>
      <c r="N118" s="1"/>
      <c r="O118" s="1"/>
      <c r="P118" s="1"/>
      <c r="Q118" s="1"/>
      <c r="R118" s="1"/>
      <c r="S118" s="1"/>
      <c r="T118" s="1"/>
      <c r="U118" s="1"/>
      <c r="V118" s="1"/>
      <c r="W118" s="1"/>
      <c r="X118" s="1"/>
      <c r="Y118" s="1"/>
      <c r="Z118" s="1"/>
    </row>
    <row r="119" spans="1:26" ht="24.75" customHeight="1">
      <c r="A119" s="51" t="s">
        <v>188</v>
      </c>
      <c r="B119" s="48"/>
      <c r="C119" s="48"/>
      <c r="D119" s="49"/>
      <c r="E119" s="10" t="s">
        <v>189</v>
      </c>
      <c r="F119" s="51" t="s">
        <v>64</v>
      </c>
      <c r="G119" s="48"/>
      <c r="H119" s="49"/>
      <c r="I119" s="51" t="s">
        <v>65</v>
      </c>
      <c r="J119" s="48"/>
      <c r="K119" s="48"/>
      <c r="L119" s="48"/>
      <c r="M119" s="49"/>
      <c r="N119" s="1"/>
      <c r="O119" s="1"/>
      <c r="P119" s="1"/>
      <c r="Q119" s="1"/>
      <c r="R119" s="1"/>
      <c r="S119" s="1"/>
      <c r="T119" s="1"/>
      <c r="U119" s="1"/>
      <c r="V119" s="1"/>
      <c r="W119" s="1"/>
      <c r="X119" s="1"/>
      <c r="Y119" s="1"/>
      <c r="Z119" s="1"/>
    </row>
    <row r="120" spans="1:26" ht="13.5" customHeight="1">
      <c r="A120" s="59"/>
      <c r="B120" s="60"/>
      <c r="C120" s="60"/>
      <c r="D120" s="61"/>
      <c r="E120" s="65"/>
      <c r="F120" s="16" t="s">
        <v>69</v>
      </c>
      <c r="G120" s="16" t="s">
        <v>70</v>
      </c>
      <c r="H120" s="16" t="s">
        <v>71</v>
      </c>
      <c r="I120" s="16" t="s">
        <v>72</v>
      </c>
      <c r="J120" s="16" t="s">
        <v>73</v>
      </c>
      <c r="K120" s="16" t="s">
        <v>74</v>
      </c>
      <c r="L120" s="16" t="s">
        <v>75</v>
      </c>
      <c r="M120" s="16" t="s">
        <v>76</v>
      </c>
      <c r="N120" s="1"/>
      <c r="O120" s="1"/>
      <c r="P120" s="1"/>
      <c r="Q120" s="1"/>
      <c r="R120" s="1"/>
      <c r="S120" s="1"/>
      <c r="T120" s="1"/>
      <c r="U120" s="1"/>
      <c r="V120" s="1"/>
      <c r="W120" s="1"/>
      <c r="X120" s="1"/>
      <c r="Y120" s="1"/>
      <c r="Z120" s="1"/>
    </row>
    <row r="121" spans="1:26" ht="13.5" customHeight="1">
      <c r="A121" s="62"/>
      <c r="B121" s="63"/>
      <c r="C121" s="63"/>
      <c r="D121" s="64"/>
      <c r="E121" s="54"/>
      <c r="F121" s="21"/>
      <c r="G121" s="21"/>
      <c r="H121" s="21"/>
      <c r="I121" s="21"/>
      <c r="J121" s="21"/>
      <c r="K121" s="21"/>
      <c r="L121" s="21"/>
      <c r="M121" s="21"/>
      <c r="N121" s="1"/>
      <c r="O121" s="1"/>
      <c r="P121" s="1"/>
      <c r="Q121" s="1"/>
      <c r="R121" s="1"/>
      <c r="S121" s="1"/>
      <c r="T121" s="1"/>
      <c r="U121" s="1"/>
      <c r="V121" s="1"/>
      <c r="W121" s="1"/>
      <c r="X121" s="1"/>
      <c r="Y121" s="1"/>
      <c r="Z121" s="1"/>
    </row>
    <row r="122" spans="1:26" ht="13.5" customHeight="1">
      <c r="A122" s="35"/>
      <c r="B122" s="35"/>
      <c r="C122" s="35"/>
      <c r="D122" s="35"/>
      <c r="E122" s="35"/>
      <c r="F122" s="24"/>
      <c r="G122" s="24"/>
      <c r="H122" s="24"/>
      <c r="I122" s="24"/>
      <c r="J122" s="24"/>
      <c r="K122" s="24"/>
      <c r="L122" s="24"/>
      <c r="M122" s="24"/>
      <c r="N122" s="1"/>
      <c r="O122" s="1"/>
      <c r="P122" s="1"/>
      <c r="Q122" s="1"/>
      <c r="R122" s="1"/>
      <c r="S122" s="1"/>
      <c r="T122" s="1"/>
      <c r="U122" s="1"/>
      <c r="V122" s="1"/>
      <c r="W122" s="1"/>
      <c r="X122" s="1"/>
      <c r="Y122" s="1"/>
      <c r="Z122" s="1"/>
    </row>
    <row r="123" spans="1:26" ht="13.5" customHeight="1">
      <c r="A123" s="5" t="s">
        <v>190</v>
      </c>
      <c r="B123" s="1"/>
      <c r="C123" s="1"/>
      <c r="D123" s="1"/>
      <c r="E123" s="1"/>
      <c r="F123" s="1"/>
      <c r="G123" s="1"/>
      <c r="H123" s="1"/>
      <c r="I123" s="1"/>
      <c r="J123" s="105"/>
      <c r="K123" s="1"/>
      <c r="L123" s="1"/>
      <c r="M123" s="1"/>
      <c r="N123" s="1"/>
      <c r="O123" s="1"/>
      <c r="P123" s="1"/>
      <c r="Q123" s="1"/>
      <c r="R123" s="1"/>
      <c r="S123" s="1"/>
      <c r="T123" s="1"/>
      <c r="U123" s="1"/>
      <c r="V123" s="1"/>
      <c r="W123" s="1"/>
      <c r="X123" s="1"/>
      <c r="Y123" s="1"/>
      <c r="Z123" s="1"/>
    </row>
    <row r="124" spans="1:26" ht="60" customHeight="1">
      <c r="A124" s="51" t="s">
        <v>191</v>
      </c>
      <c r="B124" s="48"/>
      <c r="C124" s="48"/>
      <c r="D124" s="49"/>
      <c r="E124" s="10" t="s">
        <v>192</v>
      </c>
      <c r="F124" s="33" t="s">
        <v>193</v>
      </c>
      <c r="G124" s="51" t="s">
        <v>194</v>
      </c>
      <c r="H124" s="48"/>
      <c r="I124" s="49"/>
      <c r="J124" s="51" t="s">
        <v>66</v>
      </c>
      <c r="K124" s="48"/>
      <c r="L124" s="48"/>
      <c r="M124" s="49"/>
      <c r="N124" s="1"/>
      <c r="O124" s="1"/>
      <c r="P124" s="1"/>
      <c r="Q124" s="1"/>
      <c r="R124" s="1"/>
      <c r="S124" s="1"/>
      <c r="T124" s="1"/>
      <c r="U124" s="1"/>
      <c r="V124" s="1"/>
      <c r="W124" s="1"/>
      <c r="X124" s="1"/>
      <c r="Y124" s="1"/>
      <c r="Z124" s="1"/>
    </row>
    <row r="125" spans="1:26" ht="23.4" customHeight="1">
      <c r="A125" s="122" t="s">
        <v>195</v>
      </c>
      <c r="B125" s="124"/>
      <c r="C125" s="124"/>
      <c r="D125" s="125"/>
      <c r="E125" s="113" t="s">
        <v>138</v>
      </c>
      <c r="F125" s="113">
        <v>100</v>
      </c>
      <c r="G125" s="123" t="s">
        <v>196</v>
      </c>
      <c r="H125" s="120"/>
      <c r="I125" s="121"/>
      <c r="J125" s="129" t="s">
        <v>139</v>
      </c>
      <c r="K125" s="48"/>
      <c r="L125" s="48"/>
      <c r="M125" s="49"/>
      <c r="N125" s="1"/>
      <c r="O125" s="1"/>
      <c r="P125" s="1"/>
      <c r="Q125" s="1"/>
      <c r="R125" s="1"/>
      <c r="S125" s="1"/>
      <c r="T125" s="1"/>
      <c r="U125" s="1"/>
      <c r="V125" s="1"/>
      <c r="W125" s="1"/>
      <c r="X125" s="1"/>
      <c r="Y125" s="1"/>
      <c r="Z125" s="1"/>
    </row>
    <row r="126" spans="1:26" ht="13.5" customHeight="1">
      <c r="A126" s="80"/>
      <c r="B126" s="48"/>
      <c r="C126" s="48"/>
      <c r="D126" s="49"/>
      <c r="E126" s="22"/>
      <c r="F126" s="32"/>
      <c r="G126" s="56"/>
      <c r="H126" s="48"/>
      <c r="I126" s="49"/>
      <c r="J126" s="56"/>
      <c r="K126" s="48"/>
      <c r="L126" s="48"/>
      <c r="M126" s="49"/>
      <c r="N126" s="1"/>
      <c r="O126" s="1"/>
      <c r="P126" s="1"/>
      <c r="Q126" s="1"/>
      <c r="R126" s="1"/>
      <c r="S126" s="1"/>
      <c r="T126" s="1"/>
      <c r="U126" s="1"/>
      <c r="V126" s="1"/>
      <c r="W126" s="1"/>
      <c r="X126" s="1"/>
      <c r="Y126" s="1"/>
      <c r="Z126" s="1"/>
    </row>
    <row r="127" spans="1:26" ht="13.5" customHeight="1">
      <c r="A127" s="80"/>
      <c r="B127" s="48"/>
      <c r="C127" s="48"/>
      <c r="D127" s="49"/>
      <c r="E127" s="22"/>
      <c r="F127" s="32"/>
      <c r="G127" s="56"/>
      <c r="H127" s="48"/>
      <c r="I127" s="49"/>
      <c r="J127" s="56"/>
      <c r="K127" s="48"/>
      <c r="L127" s="48"/>
      <c r="M127" s="49"/>
      <c r="N127" s="1"/>
      <c r="O127" s="1"/>
      <c r="P127" s="1"/>
      <c r="Q127" s="1"/>
      <c r="R127" s="1"/>
      <c r="S127" s="1"/>
      <c r="T127" s="1"/>
      <c r="U127" s="1"/>
      <c r="V127" s="1"/>
      <c r="W127" s="1"/>
      <c r="X127" s="1"/>
      <c r="Y127" s="1"/>
      <c r="Z127" s="1"/>
    </row>
    <row r="128" spans="1:26" ht="13.5" customHeight="1">
      <c r="A128" s="23"/>
      <c r="B128" s="35"/>
      <c r="C128" s="35"/>
      <c r="D128" s="23"/>
      <c r="E128" s="23"/>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5" t="s">
        <v>197</v>
      </c>
      <c r="B129" s="1"/>
      <c r="C129" s="1"/>
      <c r="D129" s="1"/>
      <c r="E129" s="105"/>
      <c r="F129" s="105"/>
      <c r="G129" s="1"/>
      <c r="H129" s="1"/>
      <c r="I129" s="1"/>
      <c r="J129" s="1"/>
      <c r="K129" s="1"/>
      <c r="L129" s="1"/>
      <c r="M129" s="1"/>
      <c r="N129" s="1"/>
      <c r="O129" s="1"/>
      <c r="P129" s="1"/>
      <c r="Q129" s="1"/>
      <c r="R129" s="1"/>
      <c r="S129" s="1"/>
      <c r="T129" s="1"/>
      <c r="U129" s="1"/>
      <c r="V129" s="1"/>
      <c r="W129" s="1"/>
      <c r="X129" s="1"/>
      <c r="Y129" s="1"/>
      <c r="Z129" s="1"/>
    </row>
    <row r="130" spans="1:26" ht="88.5" customHeight="1">
      <c r="A130" s="33" t="s">
        <v>198</v>
      </c>
      <c r="B130" s="33" t="s">
        <v>199</v>
      </c>
      <c r="C130" s="33" t="s">
        <v>200</v>
      </c>
      <c r="D130" s="10" t="s">
        <v>201</v>
      </c>
      <c r="E130" s="10" t="s">
        <v>202</v>
      </c>
      <c r="F130" s="51" t="s">
        <v>136</v>
      </c>
      <c r="G130" s="48"/>
      <c r="H130" s="48"/>
      <c r="I130" s="49"/>
      <c r="J130" s="97" t="s">
        <v>203</v>
      </c>
      <c r="K130" s="70"/>
      <c r="L130" s="33" t="s">
        <v>204</v>
      </c>
      <c r="M130" s="33" t="s">
        <v>205</v>
      </c>
      <c r="N130" s="1"/>
      <c r="O130" s="1"/>
      <c r="P130" s="1"/>
      <c r="Q130" s="1"/>
      <c r="R130" s="1"/>
      <c r="S130" s="1"/>
      <c r="T130" s="1"/>
      <c r="U130" s="1"/>
      <c r="V130" s="1"/>
      <c r="W130" s="1"/>
      <c r="X130" s="1"/>
      <c r="Y130" s="1"/>
      <c r="Z130" s="1"/>
    </row>
    <row r="131" spans="1:26" ht="15.75" customHeight="1">
      <c r="A131" s="3" t="s">
        <v>206</v>
      </c>
      <c r="B131" s="126" t="s">
        <v>132</v>
      </c>
      <c r="C131" s="22"/>
      <c r="D131" s="32"/>
      <c r="E131" s="32"/>
      <c r="F131" s="56"/>
      <c r="G131" s="48"/>
      <c r="H131" s="48"/>
      <c r="I131" s="49"/>
      <c r="J131" s="98"/>
      <c r="K131" s="49"/>
      <c r="L131" s="3"/>
      <c r="M131" s="3"/>
      <c r="N131" s="1"/>
      <c r="O131" s="1"/>
      <c r="P131" s="1"/>
      <c r="Q131" s="1"/>
      <c r="R131" s="1"/>
      <c r="S131" s="1"/>
      <c r="T131" s="1"/>
      <c r="U131" s="1"/>
      <c r="V131" s="1"/>
      <c r="W131" s="1"/>
      <c r="X131" s="1"/>
      <c r="Y131" s="1"/>
      <c r="Z131" s="1"/>
    </row>
    <row r="132" spans="1:26" ht="13.5" customHeight="1">
      <c r="A132" s="3" t="s">
        <v>207</v>
      </c>
      <c r="B132" s="126" t="s">
        <v>132</v>
      </c>
      <c r="C132" s="22"/>
      <c r="D132" s="32"/>
      <c r="E132" s="32"/>
      <c r="F132" s="56"/>
      <c r="G132" s="48"/>
      <c r="H132" s="48"/>
      <c r="I132" s="49"/>
      <c r="J132" s="98"/>
      <c r="K132" s="49"/>
      <c r="L132" s="3"/>
      <c r="M132" s="3"/>
      <c r="N132" s="1"/>
      <c r="O132" s="1"/>
      <c r="P132" s="1"/>
      <c r="Q132" s="1"/>
      <c r="R132" s="1"/>
      <c r="S132" s="1"/>
      <c r="T132" s="1"/>
      <c r="U132" s="1"/>
      <c r="V132" s="1"/>
      <c r="W132" s="1"/>
      <c r="X132" s="1"/>
      <c r="Y132" s="1"/>
      <c r="Z132" s="1"/>
    </row>
    <row r="133" spans="1:26" ht="13.5" customHeight="1">
      <c r="A133" s="3" t="s">
        <v>208</v>
      </c>
      <c r="B133" s="126" t="s">
        <v>132</v>
      </c>
      <c r="C133" s="22"/>
      <c r="D133" s="32"/>
      <c r="E133" s="32"/>
      <c r="F133" s="56"/>
      <c r="G133" s="48"/>
      <c r="H133" s="48"/>
      <c r="I133" s="49"/>
      <c r="J133" s="98"/>
      <c r="K133" s="49"/>
      <c r="L133" s="3"/>
      <c r="M133" s="3"/>
      <c r="N133" s="1"/>
      <c r="O133" s="1"/>
      <c r="P133" s="1"/>
      <c r="Q133" s="1"/>
      <c r="R133" s="1"/>
      <c r="S133" s="1"/>
      <c r="T133" s="1"/>
      <c r="U133" s="1"/>
      <c r="V133" s="1"/>
      <c r="W133" s="1"/>
      <c r="X133" s="1"/>
      <c r="Y133" s="1"/>
      <c r="Z133" s="1"/>
    </row>
    <row r="134" spans="1:26" ht="13.5" customHeight="1">
      <c r="A134" s="3" t="s">
        <v>209</v>
      </c>
      <c r="B134" s="126" t="s">
        <v>132</v>
      </c>
      <c r="C134" s="22"/>
      <c r="D134" s="32"/>
      <c r="E134" s="32"/>
      <c r="F134" s="56"/>
      <c r="G134" s="48"/>
      <c r="H134" s="48"/>
      <c r="I134" s="49"/>
      <c r="J134" s="98"/>
      <c r="K134" s="49"/>
      <c r="L134" s="3"/>
      <c r="M134" s="3"/>
      <c r="N134" s="1"/>
      <c r="O134" s="1"/>
      <c r="P134" s="1"/>
      <c r="Q134" s="1"/>
      <c r="R134" s="1"/>
      <c r="S134" s="1"/>
      <c r="T134" s="1"/>
      <c r="U134" s="1"/>
      <c r="V134" s="1"/>
      <c r="W134" s="1"/>
      <c r="X134" s="1"/>
      <c r="Y134" s="1"/>
      <c r="Z134" s="1"/>
    </row>
    <row r="135" spans="1:26" ht="13.5" customHeight="1">
      <c r="A135" s="25"/>
      <c r="B135" s="25"/>
      <c r="C135" s="25"/>
      <c r="D135" s="25"/>
      <c r="E135" s="25"/>
      <c r="F135" s="23"/>
      <c r="G135" s="1"/>
      <c r="H135" s="1"/>
      <c r="I135" s="1"/>
      <c r="J135" s="28"/>
      <c r="K135" s="28"/>
      <c r="L135" s="28"/>
      <c r="M135" s="28"/>
      <c r="N135" s="1"/>
      <c r="O135" s="1"/>
      <c r="P135" s="1"/>
      <c r="Q135" s="1"/>
      <c r="R135" s="1"/>
      <c r="S135" s="1"/>
      <c r="T135" s="1"/>
      <c r="U135" s="1"/>
      <c r="V135" s="1"/>
      <c r="W135" s="1"/>
      <c r="X135" s="1"/>
      <c r="Y135" s="1"/>
      <c r="Z135" s="1"/>
    </row>
    <row r="136" spans="1:26" ht="13.5" customHeight="1">
      <c r="A136" s="5" t="s">
        <v>210</v>
      </c>
      <c r="B136" s="1"/>
      <c r="C136" s="1"/>
      <c r="D136" s="1"/>
      <c r="E136" s="1"/>
      <c r="F136" s="1"/>
      <c r="G136" s="1"/>
      <c r="H136" s="1"/>
      <c r="I136" s="127"/>
      <c r="J136" s="105"/>
      <c r="K136" s="1"/>
      <c r="L136" s="1"/>
      <c r="M136" s="1"/>
      <c r="N136" s="1"/>
      <c r="O136" s="1"/>
      <c r="P136" s="1"/>
      <c r="Q136" s="1"/>
      <c r="R136" s="1"/>
      <c r="S136" s="1"/>
      <c r="T136" s="1"/>
      <c r="U136" s="1"/>
      <c r="V136" s="1"/>
      <c r="W136" s="1"/>
      <c r="X136" s="1"/>
      <c r="Y136" s="1"/>
      <c r="Z136" s="1"/>
    </row>
    <row r="137" spans="1:26" ht="13.5" customHeight="1">
      <c r="A137" s="51" t="s">
        <v>211</v>
      </c>
      <c r="B137" s="48"/>
      <c r="C137" s="48"/>
      <c r="D137" s="48"/>
      <c r="E137" s="48"/>
      <c r="F137" s="48"/>
      <c r="G137" s="48"/>
      <c r="H137" s="49"/>
      <c r="I137" s="10" t="s">
        <v>114</v>
      </c>
      <c r="J137" s="51" t="s">
        <v>212</v>
      </c>
      <c r="K137" s="48"/>
      <c r="L137" s="48"/>
      <c r="M137" s="49"/>
      <c r="N137" s="1"/>
      <c r="O137" s="1"/>
      <c r="P137" s="1"/>
      <c r="Q137" s="1"/>
      <c r="R137" s="1"/>
      <c r="S137" s="1"/>
      <c r="T137" s="1"/>
      <c r="U137" s="1"/>
      <c r="V137" s="1"/>
      <c r="W137" s="1"/>
      <c r="X137" s="1"/>
      <c r="Y137" s="1"/>
      <c r="Z137" s="1"/>
    </row>
    <row r="138" spans="1:26" ht="38.4" customHeight="1">
      <c r="A138" s="57" t="s">
        <v>213</v>
      </c>
      <c r="B138" s="48"/>
      <c r="C138" s="48"/>
      <c r="D138" s="48"/>
      <c r="E138" s="48"/>
      <c r="F138" s="48"/>
      <c r="G138" s="48"/>
      <c r="H138" s="49"/>
      <c r="I138" s="113" t="s">
        <v>138</v>
      </c>
      <c r="J138" s="130" t="s">
        <v>326</v>
      </c>
      <c r="K138" s="48"/>
      <c r="L138" s="48"/>
      <c r="M138" s="49"/>
      <c r="N138" s="1"/>
      <c r="O138" s="1"/>
      <c r="P138" s="1"/>
      <c r="Q138" s="1"/>
      <c r="R138" s="1"/>
      <c r="S138" s="1"/>
      <c r="T138" s="1"/>
      <c r="U138" s="1"/>
      <c r="V138" s="1"/>
      <c r="W138" s="1"/>
      <c r="X138" s="1"/>
      <c r="Y138" s="1"/>
      <c r="Z138" s="1"/>
    </row>
    <row r="139" spans="1:26" ht="29.4" customHeight="1">
      <c r="A139" s="57" t="s">
        <v>215</v>
      </c>
      <c r="B139" s="48"/>
      <c r="C139" s="48"/>
      <c r="D139" s="48"/>
      <c r="E139" s="48"/>
      <c r="F139" s="48"/>
      <c r="G139" s="48"/>
      <c r="H139" s="49"/>
      <c r="I139" s="113" t="s">
        <v>138</v>
      </c>
      <c r="J139" s="130" t="s">
        <v>326</v>
      </c>
      <c r="K139" s="48"/>
      <c r="L139" s="48"/>
      <c r="M139" s="49"/>
      <c r="N139" s="1"/>
      <c r="O139" s="1"/>
      <c r="P139" s="1"/>
      <c r="Q139" s="1"/>
      <c r="R139" s="1"/>
      <c r="S139" s="1"/>
      <c r="T139" s="1"/>
      <c r="U139" s="1"/>
      <c r="V139" s="1"/>
      <c r="W139" s="1"/>
      <c r="X139" s="1"/>
      <c r="Y139" s="1"/>
      <c r="Z139" s="1"/>
    </row>
    <row r="140" spans="1:26" ht="13.5" customHeight="1">
      <c r="A140" s="25"/>
      <c r="B140" s="25"/>
      <c r="C140" s="25"/>
      <c r="D140" s="25"/>
      <c r="E140" s="25"/>
      <c r="F140" s="25"/>
      <c r="G140" s="25"/>
      <c r="H140" s="25"/>
      <c r="I140" s="1"/>
      <c r="J140" s="28"/>
      <c r="K140" s="28"/>
      <c r="L140" s="28"/>
      <c r="M140" s="28"/>
      <c r="N140" s="1"/>
      <c r="O140" s="1"/>
      <c r="P140" s="1"/>
      <c r="Q140" s="1"/>
      <c r="R140" s="1"/>
      <c r="S140" s="1"/>
      <c r="T140" s="1"/>
      <c r="U140" s="1"/>
      <c r="V140" s="1"/>
      <c r="W140" s="1"/>
      <c r="X140" s="1"/>
      <c r="Y140" s="1"/>
      <c r="Z140" s="1"/>
    </row>
    <row r="141" spans="1:26" ht="13.5" customHeight="1">
      <c r="A141" s="5" t="s">
        <v>216</v>
      </c>
      <c r="B141" s="1"/>
      <c r="C141" s="1"/>
      <c r="D141" s="1"/>
      <c r="E141" s="1"/>
      <c r="F141" s="105"/>
      <c r="G141" s="128"/>
      <c r="H141" s="1"/>
      <c r="I141" s="1"/>
      <c r="J141" s="1"/>
      <c r="K141" s="1"/>
      <c r="L141" s="1"/>
      <c r="M141" s="1"/>
      <c r="N141" s="1"/>
      <c r="O141" s="1"/>
      <c r="P141" s="1"/>
      <c r="Q141" s="1"/>
      <c r="R141" s="1"/>
      <c r="S141" s="1"/>
      <c r="T141" s="1"/>
      <c r="U141" s="1"/>
      <c r="V141" s="1"/>
      <c r="W141" s="1"/>
      <c r="X141" s="1"/>
      <c r="Y141" s="1"/>
      <c r="Z141" s="1"/>
    </row>
    <row r="142" spans="1:26" ht="16.5" customHeight="1">
      <c r="A142" s="51" t="s">
        <v>217</v>
      </c>
      <c r="B142" s="48"/>
      <c r="C142" s="48"/>
      <c r="D142" s="48"/>
      <c r="E142" s="48"/>
      <c r="F142" s="48"/>
      <c r="G142" s="48"/>
      <c r="H142" s="49"/>
      <c r="I142" s="10" t="s">
        <v>114</v>
      </c>
      <c r="J142" s="51" t="s">
        <v>212</v>
      </c>
      <c r="K142" s="48"/>
      <c r="L142" s="48"/>
      <c r="M142" s="49"/>
      <c r="N142" s="1"/>
      <c r="O142" s="1"/>
      <c r="P142" s="1"/>
      <c r="Q142" s="1"/>
      <c r="R142" s="1"/>
      <c r="S142" s="1"/>
      <c r="T142" s="1"/>
      <c r="U142" s="1"/>
      <c r="V142" s="1"/>
      <c r="W142" s="1"/>
      <c r="X142" s="1"/>
      <c r="Y142" s="1"/>
      <c r="Z142" s="1"/>
    </row>
    <row r="143" spans="1:26" ht="13.5" customHeight="1">
      <c r="A143" s="57" t="s">
        <v>218</v>
      </c>
      <c r="B143" s="48"/>
      <c r="C143" s="48"/>
      <c r="D143" s="48"/>
      <c r="E143" s="48"/>
      <c r="F143" s="48"/>
      <c r="G143" s="48"/>
      <c r="H143" s="49"/>
      <c r="I143" s="113" t="s">
        <v>138</v>
      </c>
      <c r="J143" s="79" t="s">
        <v>214</v>
      </c>
      <c r="K143" s="48"/>
      <c r="L143" s="48"/>
      <c r="M143" s="49"/>
      <c r="N143" s="1"/>
      <c r="O143" s="1"/>
      <c r="P143" s="1"/>
      <c r="Q143" s="1"/>
      <c r="R143" s="1"/>
      <c r="S143" s="1"/>
      <c r="T143" s="1"/>
      <c r="U143" s="1"/>
      <c r="V143" s="1"/>
      <c r="W143" s="1"/>
      <c r="X143" s="1"/>
      <c r="Y143" s="1"/>
      <c r="Z143" s="1"/>
    </row>
    <row r="144" spans="1:26" ht="13.5" customHeight="1">
      <c r="A144" s="57" t="s">
        <v>219</v>
      </c>
      <c r="B144" s="48"/>
      <c r="C144" s="48"/>
      <c r="D144" s="48"/>
      <c r="E144" s="48"/>
      <c r="F144" s="48"/>
      <c r="G144" s="48"/>
      <c r="H144" s="49"/>
      <c r="I144" s="113" t="s">
        <v>138</v>
      </c>
      <c r="J144" s="79" t="s">
        <v>214</v>
      </c>
      <c r="K144" s="48"/>
      <c r="L144" s="48"/>
      <c r="M144" s="49"/>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5" t="s">
        <v>220</v>
      </c>
      <c r="B146" s="1"/>
      <c r="C146" s="1"/>
      <c r="D146" s="105"/>
      <c r="E146" s="1"/>
      <c r="F146" s="1"/>
      <c r="G146" s="1"/>
      <c r="H146" s="1"/>
      <c r="I146" s="1"/>
      <c r="J146" s="1"/>
      <c r="K146" s="1"/>
      <c r="L146" s="1"/>
      <c r="M146" s="1"/>
      <c r="N146" s="1"/>
      <c r="O146" s="1"/>
      <c r="P146" s="1"/>
      <c r="Q146" s="1"/>
      <c r="R146" s="1"/>
      <c r="S146" s="1"/>
      <c r="T146" s="1"/>
      <c r="U146" s="1"/>
      <c r="V146" s="1"/>
      <c r="W146" s="1"/>
      <c r="X146" s="1"/>
      <c r="Y146" s="1"/>
      <c r="Z146" s="1"/>
    </row>
    <row r="147" spans="1:26" ht="24.75" customHeight="1">
      <c r="A147" s="51" t="s">
        <v>221</v>
      </c>
      <c r="B147" s="49"/>
      <c r="C147" s="51" t="s">
        <v>222</v>
      </c>
      <c r="D147" s="49"/>
      <c r="E147" s="99" t="s">
        <v>223</v>
      </c>
      <c r="F147" s="51" t="s">
        <v>224</v>
      </c>
      <c r="G147" s="49"/>
      <c r="H147" s="99" t="s">
        <v>225</v>
      </c>
      <c r="I147" s="94" t="s">
        <v>226</v>
      </c>
      <c r="J147" s="60"/>
      <c r="K147" s="61"/>
      <c r="L147" s="94" t="s">
        <v>227</v>
      </c>
      <c r="M147" s="61"/>
      <c r="N147" s="1"/>
      <c r="O147" s="1"/>
      <c r="P147" s="1"/>
      <c r="Q147" s="1"/>
      <c r="R147" s="1"/>
      <c r="S147" s="1"/>
      <c r="T147" s="1"/>
      <c r="U147" s="1"/>
      <c r="V147" s="1"/>
      <c r="W147" s="1"/>
      <c r="X147" s="1"/>
      <c r="Y147" s="1"/>
      <c r="Z147" s="1"/>
    </row>
    <row r="148" spans="1:26" ht="13.5" customHeight="1">
      <c r="A148" s="71" t="s">
        <v>47</v>
      </c>
      <c r="B148" s="49"/>
      <c r="C148" s="10" t="s">
        <v>228</v>
      </c>
      <c r="D148" s="10" t="s">
        <v>229</v>
      </c>
      <c r="E148" s="54"/>
      <c r="F148" s="10" t="s">
        <v>230</v>
      </c>
      <c r="G148" s="10" t="s">
        <v>231</v>
      </c>
      <c r="H148" s="54"/>
      <c r="I148" s="62"/>
      <c r="J148" s="63"/>
      <c r="K148" s="64"/>
      <c r="L148" s="62"/>
      <c r="M148" s="64"/>
      <c r="N148" s="1"/>
      <c r="O148" s="1"/>
      <c r="P148" s="1"/>
      <c r="Q148" s="1"/>
      <c r="R148" s="1"/>
      <c r="S148" s="1"/>
      <c r="T148" s="1"/>
      <c r="U148" s="1"/>
      <c r="V148" s="1"/>
      <c r="W148" s="1"/>
      <c r="X148" s="1"/>
      <c r="Y148" s="1"/>
      <c r="Z148" s="1"/>
    </row>
    <row r="149" spans="1:26" ht="13.5" customHeight="1">
      <c r="A149" s="92" t="s">
        <v>232</v>
      </c>
      <c r="B149" s="61"/>
      <c r="C149" s="36">
        <v>1</v>
      </c>
      <c r="D149" s="17" t="s">
        <v>233</v>
      </c>
      <c r="E149" s="37" t="s">
        <v>234</v>
      </c>
      <c r="F149" s="38">
        <v>0.985</v>
      </c>
      <c r="G149" s="17">
        <v>0.989</v>
      </c>
      <c r="H149" s="39">
        <v>1</v>
      </c>
      <c r="I149" s="81" t="s">
        <v>235</v>
      </c>
      <c r="J149" s="48"/>
      <c r="K149" s="49"/>
      <c r="L149" s="82" t="s">
        <v>236</v>
      </c>
      <c r="M149" s="49"/>
      <c r="N149" s="1"/>
      <c r="O149" s="1"/>
      <c r="P149" s="1"/>
      <c r="Q149" s="1"/>
      <c r="R149" s="1"/>
      <c r="S149" s="1"/>
      <c r="T149" s="1"/>
      <c r="U149" s="1"/>
      <c r="V149" s="1"/>
      <c r="W149" s="1"/>
      <c r="X149" s="1"/>
      <c r="Y149" s="1"/>
      <c r="Z149" s="1"/>
    </row>
    <row r="150" spans="1:26" ht="13.5" customHeight="1">
      <c r="A150" s="84"/>
      <c r="B150" s="85"/>
      <c r="C150" s="36">
        <v>2</v>
      </c>
      <c r="D150" s="37" t="s">
        <v>237</v>
      </c>
      <c r="E150" s="37" t="s">
        <v>238</v>
      </c>
      <c r="F150" s="38">
        <v>118</v>
      </c>
      <c r="G150" s="17">
        <v>106.75</v>
      </c>
      <c r="H150" s="39">
        <v>0.9</v>
      </c>
      <c r="I150" s="81" t="s">
        <v>239</v>
      </c>
      <c r="J150" s="48"/>
      <c r="K150" s="49"/>
      <c r="L150" s="82" t="s">
        <v>240</v>
      </c>
      <c r="M150" s="49"/>
      <c r="N150" s="1"/>
      <c r="O150" s="1"/>
      <c r="P150" s="1"/>
      <c r="Q150" s="1"/>
      <c r="R150" s="1"/>
      <c r="S150" s="1"/>
      <c r="T150" s="1"/>
      <c r="U150" s="1"/>
      <c r="V150" s="1"/>
      <c r="W150" s="1"/>
      <c r="X150" s="1"/>
      <c r="Y150" s="1"/>
      <c r="Z150" s="1"/>
    </row>
    <row r="151" spans="1:26" ht="13.5" customHeight="1">
      <c r="A151" s="84"/>
      <c r="B151" s="85"/>
      <c r="C151" s="36">
        <v>3</v>
      </c>
      <c r="D151" s="37" t="s">
        <v>241</v>
      </c>
      <c r="E151" s="37" t="s">
        <v>242</v>
      </c>
      <c r="F151" s="38">
        <v>121</v>
      </c>
      <c r="G151" s="17">
        <v>109.5</v>
      </c>
      <c r="H151" s="39">
        <v>0.9</v>
      </c>
      <c r="I151" s="81" t="s">
        <v>243</v>
      </c>
      <c r="J151" s="48"/>
      <c r="K151" s="49"/>
      <c r="L151" s="82" t="s">
        <v>244</v>
      </c>
      <c r="M151" s="49"/>
      <c r="N151" s="1"/>
      <c r="O151" s="1"/>
      <c r="P151" s="1"/>
      <c r="Q151" s="1"/>
      <c r="R151" s="1"/>
      <c r="S151" s="1"/>
      <c r="T151" s="1"/>
      <c r="U151" s="1"/>
      <c r="V151" s="1"/>
      <c r="W151" s="1"/>
      <c r="X151" s="1"/>
      <c r="Y151" s="1"/>
      <c r="Z151" s="1"/>
    </row>
    <row r="152" spans="1:26" ht="13.5" customHeight="1">
      <c r="A152" s="62"/>
      <c r="B152" s="64"/>
      <c r="C152" s="36">
        <v>4</v>
      </c>
      <c r="D152" s="37" t="s">
        <v>245</v>
      </c>
      <c r="E152" s="37" t="s">
        <v>246</v>
      </c>
      <c r="F152" s="38">
        <v>0.8</v>
      </c>
      <c r="G152" s="17">
        <v>0.836</v>
      </c>
      <c r="H152" s="39">
        <v>1.05</v>
      </c>
      <c r="I152" s="81" t="s">
        <v>247</v>
      </c>
      <c r="J152" s="48"/>
      <c r="K152" s="49"/>
      <c r="L152" s="82" t="s">
        <v>248</v>
      </c>
      <c r="M152" s="49"/>
      <c r="N152" s="1"/>
      <c r="O152" s="1"/>
      <c r="P152" s="1"/>
      <c r="Q152" s="1"/>
      <c r="R152" s="1"/>
      <c r="S152" s="1"/>
      <c r="T152" s="1"/>
      <c r="U152" s="1"/>
      <c r="V152" s="1"/>
      <c r="W152" s="1"/>
      <c r="X152" s="1"/>
      <c r="Y152" s="1"/>
      <c r="Z152" s="1"/>
    </row>
    <row r="153" spans="1:26" ht="13.5" customHeight="1">
      <c r="A153" s="92" t="s">
        <v>249</v>
      </c>
      <c r="B153" s="61"/>
      <c r="C153" s="36">
        <v>5</v>
      </c>
      <c r="D153" s="37" t="s">
        <v>250</v>
      </c>
      <c r="E153" s="37" t="s">
        <v>251</v>
      </c>
      <c r="F153" s="38">
        <v>0.85</v>
      </c>
      <c r="G153" s="17">
        <v>0.961</v>
      </c>
      <c r="H153" s="39">
        <v>1.13</v>
      </c>
      <c r="I153" s="81" t="s">
        <v>252</v>
      </c>
      <c r="J153" s="48"/>
      <c r="K153" s="49"/>
      <c r="L153" s="82" t="s">
        <v>253</v>
      </c>
      <c r="M153" s="49"/>
      <c r="N153" s="1"/>
      <c r="O153" s="1"/>
      <c r="P153" s="1"/>
      <c r="Q153" s="1"/>
      <c r="R153" s="1"/>
      <c r="S153" s="1"/>
      <c r="T153" s="1"/>
      <c r="U153" s="1"/>
      <c r="V153" s="1"/>
      <c r="W153" s="1"/>
      <c r="X153" s="1"/>
      <c r="Y153" s="1"/>
      <c r="Z153" s="1"/>
    </row>
    <row r="154" spans="1:26" ht="13.5" customHeight="1">
      <c r="A154" s="62"/>
      <c r="B154" s="64"/>
      <c r="C154" s="36">
        <v>6</v>
      </c>
      <c r="D154" s="37" t="s">
        <v>254</v>
      </c>
      <c r="E154" s="37" t="s">
        <v>255</v>
      </c>
      <c r="F154" s="38">
        <v>3750</v>
      </c>
      <c r="G154" s="17">
        <v>7440.5</v>
      </c>
      <c r="H154" s="39">
        <v>1.98</v>
      </c>
      <c r="I154" s="81" t="s">
        <v>256</v>
      </c>
      <c r="J154" s="48"/>
      <c r="K154" s="49"/>
      <c r="L154" s="82" t="s">
        <v>257</v>
      </c>
      <c r="M154" s="49"/>
      <c r="N154" s="1"/>
      <c r="O154" s="1"/>
      <c r="P154" s="1"/>
      <c r="Q154" s="1"/>
      <c r="R154" s="1"/>
      <c r="S154" s="1"/>
      <c r="T154" s="1"/>
      <c r="U154" s="1"/>
      <c r="V154" s="1"/>
      <c r="W154" s="1"/>
      <c r="X154" s="1"/>
      <c r="Y154" s="1"/>
      <c r="Z154" s="1"/>
    </row>
    <row r="155" spans="1:26" ht="13.5" customHeight="1">
      <c r="A155" s="92" t="s">
        <v>258</v>
      </c>
      <c r="B155" s="61"/>
      <c r="C155" s="36">
        <v>7</v>
      </c>
      <c r="D155" s="37" t="s">
        <v>259</v>
      </c>
      <c r="E155" s="37" t="s">
        <v>260</v>
      </c>
      <c r="F155" s="38">
        <v>5</v>
      </c>
      <c r="G155" s="17">
        <v>5</v>
      </c>
      <c r="H155" s="39">
        <v>1</v>
      </c>
      <c r="I155" s="81" t="s">
        <v>261</v>
      </c>
      <c r="J155" s="48"/>
      <c r="K155" s="49"/>
      <c r="L155" s="82" t="s">
        <v>262</v>
      </c>
      <c r="M155" s="49"/>
      <c r="N155" s="1"/>
      <c r="O155" s="1"/>
      <c r="P155" s="1"/>
      <c r="Q155" s="1"/>
      <c r="R155" s="1"/>
      <c r="S155" s="1"/>
      <c r="T155" s="1"/>
      <c r="U155" s="1"/>
      <c r="V155" s="1"/>
      <c r="W155" s="1"/>
      <c r="X155" s="1"/>
      <c r="Y155" s="1"/>
      <c r="Z155" s="1"/>
    </row>
    <row r="156" spans="1:26" ht="13.5" customHeight="1">
      <c r="A156" s="84"/>
      <c r="B156" s="85"/>
      <c r="C156" s="36">
        <v>8</v>
      </c>
      <c r="D156" s="37" t="s">
        <v>263</v>
      </c>
      <c r="E156" s="37" t="s">
        <v>264</v>
      </c>
      <c r="F156" s="38">
        <v>0.77</v>
      </c>
      <c r="G156" s="17">
        <v>0.756</v>
      </c>
      <c r="H156" s="39">
        <v>0.98</v>
      </c>
      <c r="I156" s="81" t="s">
        <v>265</v>
      </c>
      <c r="J156" s="48"/>
      <c r="K156" s="49"/>
      <c r="L156" s="100" t="s">
        <v>266</v>
      </c>
      <c r="M156" s="49"/>
      <c r="N156" s="40"/>
      <c r="O156" s="1"/>
      <c r="P156" s="1"/>
      <c r="Q156" s="1"/>
      <c r="R156" s="1"/>
      <c r="S156" s="1"/>
      <c r="T156" s="1"/>
      <c r="U156" s="1"/>
      <c r="V156" s="1"/>
      <c r="W156" s="1"/>
      <c r="X156" s="1"/>
      <c r="Y156" s="1"/>
      <c r="Z156" s="1"/>
    </row>
    <row r="157" spans="1:26" ht="42" customHeight="1">
      <c r="A157" s="62"/>
      <c r="B157" s="64"/>
      <c r="C157" s="36">
        <v>9</v>
      </c>
      <c r="D157" s="37" t="s">
        <v>267</v>
      </c>
      <c r="E157" s="37" t="s">
        <v>268</v>
      </c>
      <c r="F157" s="38">
        <v>0.42</v>
      </c>
      <c r="G157" s="17">
        <v>0.3706</v>
      </c>
      <c r="H157" s="39">
        <v>0.88</v>
      </c>
      <c r="I157" s="81" t="s">
        <v>269</v>
      </c>
      <c r="J157" s="48"/>
      <c r="K157" s="49"/>
      <c r="L157" s="101" t="s">
        <v>270</v>
      </c>
      <c r="M157" s="49"/>
      <c r="N157" s="41"/>
      <c r="O157" s="1"/>
      <c r="P157" s="1"/>
      <c r="Q157" s="1"/>
      <c r="R157" s="1"/>
      <c r="S157" s="1"/>
      <c r="T157" s="1"/>
      <c r="U157" s="1"/>
      <c r="V157" s="1"/>
      <c r="W157" s="1"/>
      <c r="X157" s="1"/>
      <c r="Y157" s="1"/>
      <c r="Z157" s="1"/>
    </row>
    <row r="158" spans="1:26" ht="13.5" customHeight="1">
      <c r="A158" s="42"/>
      <c r="B158" s="1"/>
      <c r="C158" s="1"/>
      <c r="D158" s="1"/>
      <c r="E158" s="1"/>
      <c r="F158" s="1"/>
      <c r="G158" s="1"/>
      <c r="H158" s="1"/>
      <c r="I158" s="1"/>
      <c r="J158" s="1"/>
      <c r="K158" s="1"/>
      <c r="M158" s="1"/>
      <c r="N158" s="1"/>
      <c r="O158" s="1"/>
      <c r="P158" s="1"/>
      <c r="Q158" s="1"/>
      <c r="R158" s="1"/>
      <c r="S158" s="1"/>
      <c r="T158" s="1"/>
      <c r="U158" s="1"/>
      <c r="V158" s="1"/>
      <c r="W158" s="1"/>
      <c r="X158" s="1"/>
      <c r="Y158" s="1"/>
      <c r="Z158" s="1"/>
    </row>
    <row r="159" spans="1:26" ht="13.5" customHeight="1">
      <c r="A159" s="5" t="s">
        <v>271</v>
      </c>
      <c r="B159" s="1"/>
      <c r="C159" s="1"/>
      <c r="D159" s="106"/>
      <c r="E159" s="106"/>
      <c r="F159" s="1"/>
      <c r="G159" s="1"/>
      <c r="H159" s="1"/>
      <c r="I159" s="1"/>
      <c r="J159" s="43"/>
      <c r="K159" s="1"/>
      <c r="L159" s="1"/>
      <c r="M159" s="1"/>
      <c r="N159" s="1"/>
      <c r="O159" s="1"/>
      <c r="P159" s="1"/>
      <c r="Q159" s="1"/>
      <c r="R159" s="1"/>
      <c r="S159" s="1"/>
      <c r="T159" s="1"/>
      <c r="U159" s="1"/>
      <c r="V159" s="1"/>
      <c r="W159" s="1"/>
      <c r="X159" s="1"/>
      <c r="Y159" s="1"/>
      <c r="Z159" s="1"/>
    </row>
    <row r="160" spans="1:26" ht="13.5" customHeight="1">
      <c r="A160" s="51" t="s">
        <v>272</v>
      </c>
      <c r="B160" s="48"/>
      <c r="C160" s="49"/>
      <c r="D160" s="51" t="s">
        <v>229</v>
      </c>
      <c r="E160" s="48"/>
      <c r="F160" s="48"/>
      <c r="G160" s="49"/>
      <c r="H160" s="10" t="s">
        <v>273</v>
      </c>
      <c r="I160" s="10" t="s">
        <v>274</v>
      </c>
      <c r="J160" s="51" t="s">
        <v>212</v>
      </c>
      <c r="K160" s="48"/>
      <c r="L160" s="48"/>
      <c r="M160" s="49"/>
      <c r="N160" s="1"/>
      <c r="O160" s="1"/>
      <c r="P160" s="1"/>
      <c r="Q160" s="1"/>
      <c r="R160" s="1"/>
      <c r="S160" s="1"/>
      <c r="T160" s="1"/>
      <c r="U160" s="1"/>
      <c r="V160" s="1"/>
      <c r="W160" s="1"/>
      <c r="X160" s="1"/>
      <c r="Y160" s="1"/>
      <c r="Z160" s="1"/>
    </row>
    <row r="161" spans="1:26" ht="15" customHeight="1">
      <c r="A161" s="93" t="s">
        <v>275</v>
      </c>
      <c r="B161" s="48"/>
      <c r="C161" s="49"/>
      <c r="D161" s="80" t="s">
        <v>276</v>
      </c>
      <c r="E161" s="48"/>
      <c r="F161" s="48"/>
      <c r="G161" s="49"/>
      <c r="H161" s="131">
        <v>13753685.09</v>
      </c>
      <c r="I161" s="131">
        <v>12785757.78</v>
      </c>
      <c r="J161" s="83" t="s">
        <v>139</v>
      </c>
      <c r="K161" s="60"/>
      <c r="L161" s="60"/>
      <c r="M161" s="61"/>
      <c r="N161" s="1"/>
      <c r="O161" s="1"/>
      <c r="P161" s="1"/>
      <c r="Q161" s="1"/>
      <c r="R161" s="1"/>
      <c r="S161" s="1"/>
      <c r="T161" s="1"/>
      <c r="U161" s="1"/>
      <c r="V161" s="1"/>
      <c r="W161" s="1"/>
      <c r="X161" s="1"/>
      <c r="Y161" s="1"/>
      <c r="Z161" s="1"/>
    </row>
    <row r="162" spans="1:26" ht="13.5" customHeight="1">
      <c r="A162" s="93" t="s">
        <v>275</v>
      </c>
      <c r="B162" s="48"/>
      <c r="C162" s="49"/>
      <c r="D162" s="80" t="s">
        <v>277</v>
      </c>
      <c r="E162" s="48"/>
      <c r="F162" s="48"/>
      <c r="G162" s="49"/>
      <c r="H162" s="131">
        <v>21755798.01</v>
      </c>
      <c r="I162" s="131">
        <v>20984346.78</v>
      </c>
      <c r="J162" s="84"/>
      <c r="K162" s="67"/>
      <c r="L162" s="67"/>
      <c r="M162" s="85"/>
      <c r="N162" s="1"/>
      <c r="O162" s="1"/>
      <c r="P162" s="1"/>
      <c r="Q162" s="1"/>
      <c r="R162" s="1"/>
      <c r="S162" s="1"/>
      <c r="T162" s="1"/>
      <c r="U162" s="1"/>
      <c r="V162" s="1"/>
      <c r="W162" s="1"/>
      <c r="X162" s="1"/>
      <c r="Y162" s="1"/>
      <c r="Z162" s="1"/>
    </row>
    <row r="163" spans="10:26" ht="13.5" customHeight="1">
      <c r="J163" s="84"/>
      <c r="K163" s="67"/>
      <c r="L163" s="67"/>
      <c r="M163" s="85"/>
      <c r="N163" s="1"/>
      <c r="O163" s="1"/>
      <c r="P163" s="1"/>
      <c r="Q163" s="1"/>
      <c r="R163" s="1"/>
      <c r="S163" s="1"/>
      <c r="T163" s="1"/>
      <c r="U163" s="1"/>
      <c r="V163" s="1"/>
      <c r="W163" s="1"/>
      <c r="X163" s="1"/>
      <c r="Y163" s="1"/>
      <c r="Z163" s="1"/>
    </row>
    <row r="164" spans="1:26" ht="13.5" customHeight="1">
      <c r="A164" s="93"/>
      <c r="B164" s="48"/>
      <c r="C164" s="49"/>
      <c r="D164" s="80"/>
      <c r="E164" s="48"/>
      <c r="F164" s="48"/>
      <c r="G164" s="49"/>
      <c r="H164" s="32"/>
      <c r="I164" s="32"/>
      <c r="J164" s="84"/>
      <c r="K164" s="67"/>
      <c r="L164" s="67"/>
      <c r="M164" s="85"/>
      <c r="N164" s="1"/>
      <c r="O164" s="1"/>
      <c r="P164" s="1"/>
      <c r="Q164" s="1"/>
      <c r="R164" s="1"/>
      <c r="S164" s="1"/>
      <c r="T164" s="1"/>
      <c r="U164" s="1"/>
      <c r="V164" s="1"/>
      <c r="W164" s="1"/>
      <c r="X164" s="1"/>
      <c r="Y164" s="1"/>
      <c r="Z164" s="1"/>
    </row>
    <row r="165" spans="1:26" ht="13.5" customHeight="1">
      <c r="A165" s="93"/>
      <c r="B165" s="48"/>
      <c r="C165" s="49"/>
      <c r="D165" s="80"/>
      <c r="E165" s="48"/>
      <c r="F165" s="48"/>
      <c r="G165" s="49"/>
      <c r="H165" s="32"/>
      <c r="I165" s="32"/>
      <c r="J165" s="62"/>
      <c r="K165" s="63"/>
      <c r="L165" s="63"/>
      <c r="M165" s="64"/>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5" t="s">
        <v>278</v>
      </c>
      <c r="B167" s="1"/>
      <c r="C167" s="105"/>
      <c r="D167" s="106"/>
      <c r="E167" s="1"/>
      <c r="F167" s="1"/>
      <c r="G167" s="1"/>
      <c r="H167" s="1"/>
      <c r="I167" s="1"/>
      <c r="J167" s="1"/>
      <c r="K167" s="1"/>
      <c r="L167" s="1"/>
      <c r="M167" s="1"/>
      <c r="N167" s="1"/>
      <c r="O167" s="1"/>
      <c r="P167" s="1"/>
      <c r="Q167" s="1"/>
      <c r="R167" s="1"/>
      <c r="S167" s="1"/>
      <c r="T167" s="1"/>
      <c r="U167" s="1"/>
      <c r="V167" s="1"/>
      <c r="W167" s="1"/>
      <c r="X167" s="1"/>
      <c r="Y167" s="1"/>
      <c r="Z167" s="1"/>
    </row>
    <row r="168" spans="1:26" ht="15" customHeight="1">
      <c r="A168" s="51" t="s">
        <v>279</v>
      </c>
      <c r="B168" s="49"/>
      <c r="C168" s="51" t="s">
        <v>280</v>
      </c>
      <c r="D168" s="49"/>
      <c r="E168" s="51" t="s">
        <v>281</v>
      </c>
      <c r="F168" s="49"/>
      <c r="G168" s="51" t="s">
        <v>282</v>
      </c>
      <c r="H168" s="48"/>
      <c r="I168" s="49"/>
      <c r="J168" s="51" t="s">
        <v>283</v>
      </c>
      <c r="K168" s="48"/>
      <c r="L168" s="49"/>
      <c r="M168" s="10" t="s">
        <v>284</v>
      </c>
      <c r="N168" s="1"/>
      <c r="O168" s="1"/>
      <c r="P168" s="1"/>
      <c r="Q168" s="1"/>
      <c r="R168" s="1"/>
      <c r="S168" s="1"/>
      <c r="T168" s="1"/>
      <c r="U168" s="1"/>
      <c r="V168" s="1"/>
      <c r="W168" s="1"/>
      <c r="X168" s="1"/>
      <c r="Y168" s="1"/>
      <c r="Z168" s="1"/>
    </row>
    <row r="169" spans="1:26" ht="13.5" customHeight="1">
      <c r="A169" s="119">
        <v>35509483.1</v>
      </c>
      <c r="B169" s="117"/>
      <c r="C169" s="119">
        <v>34655395.02</v>
      </c>
      <c r="D169" s="117"/>
      <c r="E169" s="119">
        <v>33372838.99</v>
      </c>
      <c r="F169" s="117"/>
      <c r="G169" s="132">
        <v>854088.08</v>
      </c>
      <c r="H169" s="116"/>
      <c r="I169" s="117"/>
      <c r="J169" s="132">
        <v>397265.57</v>
      </c>
      <c r="K169" s="116"/>
      <c r="L169" s="117"/>
      <c r="M169" s="44">
        <v>0.951</v>
      </c>
      <c r="N169" s="1"/>
      <c r="O169" s="1"/>
      <c r="P169" s="1"/>
      <c r="Q169" s="1"/>
      <c r="R169" s="1"/>
      <c r="S169" s="1"/>
      <c r="T169" s="1"/>
      <c r="U169" s="1"/>
      <c r="V169" s="1"/>
      <c r="W169" s="1"/>
      <c r="X169" s="1"/>
      <c r="Y169" s="1"/>
      <c r="Z169" s="1"/>
    </row>
    <row r="170" spans="1:26" ht="13.5" customHeight="1">
      <c r="A170" s="34"/>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5" t="s">
        <v>285</v>
      </c>
      <c r="B171" s="1"/>
      <c r="C171" s="1"/>
      <c r="D171" s="1"/>
      <c r="E171" s="1"/>
      <c r="F171" s="105"/>
      <c r="G171" s="105"/>
      <c r="H171" s="106"/>
      <c r="I171" s="128"/>
      <c r="J171" s="1"/>
      <c r="K171" s="1"/>
      <c r="L171" s="1"/>
      <c r="M171" s="1"/>
      <c r="N171" s="1"/>
      <c r="O171" s="1"/>
      <c r="P171" s="1"/>
      <c r="Q171" s="1"/>
      <c r="R171" s="1"/>
      <c r="S171" s="1"/>
      <c r="T171" s="1"/>
      <c r="U171" s="1"/>
      <c r="V171" s="1"/>
      <c r="W171" s="1"/>
      <c r="X171" s="1"/>
      <c r="Y171" s="1"/>
      <c r="Z171" s="1"/>
    </row>
    <row r="172" spans="1:26" ht="19.5" customHeight="1">
      <c r="A172" s="94" t="s">
        <v>286</v>
      </c>
      <c r="B172" s="60"/>
      <c r="C172" s="60"/>
      <c r="D172" s="60"/>
      <c r="E172" s="61"/>
      <c r="F172" s="51" t="s">
        <v>287</v>
      </c>
      <c r="G172" s="48"/>
      <c r="H172" s="48"/>
      <c r="I172" s="49"/>
      <c r="J172" s="94" t="s">
        <v>136</v>
      </c>
      <c r="K172" s="60"/>
      <c r="L172" s="60"/>
      <c r="M172" s="61"/>
      <c r="N172" s="1"/>
      <c r="O172" s="1"/>
      <c r="P172" s="1"/>
      <c r="Q172" s="1"/>
      <c r="R172" s="1"/>
      <c r="S172" s="1"/>
      <c r="T172" s="1"/>
      <c r="U172" s="1"/>
      <c r="V172" s="1"/>
      <c r="W172" s="1"/>
      <c r="X172" s="1"/>
      <c r="Y172" s="1"/>
      <c r="Z172" s="1"/>
    </row>
    <row r="173" spans="1:26" ht="22.5" customHeight="1">
      <c r="A173" s="62"/>
      <c r="B173" s="63"/>
      <c r="C173" s="63"/>
      <c r="D173" s="63"/>
      <c r="E173" s="64"/>
      <c r="F173" s="10" t="s">
        <v>288</v>
      </c>
      <c r="G173" s="10" t="s">
        <v>289</v>
      </c>
      <c r="H173" s="10" t="s">
        <v>290</v>
      </c>
      <c r="I173" s="10" t="s">
        <v>291</v>
      </c>
      <c r="J173" s="62"/>
      <c r="K173" s="63"/>
      <c r="L173" s="63"/>
      <c r="M173" s="64"/>
      <c r="N173" s="1"/>
      <c r="O173" s="1"/>
      <c r="P173" s="1"/>
      <c r="Q173" s="1"/>
      <c r="R173" s="1"/>
      <c r="S173" s="1"/>
      <c r="T173" s="1"/>
      <c r="U173" s="1"/>
      <c r="V173" s="1"/>
      <c r="W173" s="1"/>
      <c r="X173" s="1"/>
      <c r="Y173" s="1"/>
      <c r="Z173" s="1"/>
    </row>
    <row r="174" spans="1:26" ht="13.5" customHeight="1">
      <c r="A174" s="133" t="s">
        <v>292</v>
      </c>
      <c r="B174" s="116"/>
      <c r="C174" s="116"/>
      <c r="D174" s="116"/>
      <c r="E174" s="117"/>
      <c r="F174" s="112">
        <v>33</v>
      </c>
      <c r="G174" s="134">
        <v>92294.08</v>
      </c>
      <c r="H174" s="112">
        <v>33</v>
      </c>
      <c r="I174" s="134">
        <v>92294.08</v>
      </c>
      <c r="J174" s="86" t="s">
        <v>139</v>
      </c>
      <c r="K174" s="60"/>
      <c r="L174" s="60"/>
      <c r="M174" s="61"/>
      <c r="N174" s="1"/>
      <c r="O174" s="1"/>
      <c r="P174" s="1"/>
      <c r="Q174" s="1"/>
      <c r="R174" s="1"/>
      <c r="S174" s="1"/>
      <c r="T174" s="1"/>
      <c r="U174" s="1"/>
      <c r="V174" s="1"/>
      <c r="W174" s="1"/>
      <c r="X174" s="1"/>
      <c r="Y174" s="1"/>
      <c r="Z174" s="1"/>
    </row>
    <row r="175" spans="1:26" ht="13.5" customHeight="1">
      <c r="A175" s="133" t="s">
        <v>293</v>
      </c>
      <c r="B175" s="116"/>
      <c r="C175" s="116"/>
      <c r="D175" s="116"/>
      <c r="E175" s="117"/>
      <c r="F175" s="112">
        <v>1</v>
      </c>
      <c r="G175" s="134">
        <v>531347.97</v>
      </c>
      <c r="H175" s="112">
        <v>1</v>
      </c>
      <c r="I175" s="134">
        <v>531347.97</v>
      </c>
      <c r="J175" s="84"/>
      <c r="K175" s="67"/>
      <c r="L175" s="67"/>
      <c r="M175" s="85"/>
      <c r="N175" s="1"/>
      <c r="O175" s="1"/>
      <c r="P175" s="1"/>
      <c r="Q175" s="1"/>
      <c r="R175" s="1"/>
      <c r="S175" s="1"/>
      <c r="T175" s="1"/>
      <c r="U175" s="1"/>
      <c r="V175" s="1"/>
      <c r="W175" s="1"/>
      <c r="X175" s="1"/>
      <c r="Y175" s="1"/>
      <c r="Z175" s="1"/>
    </row>
    <row r="176" spans="1:26" ht="13.5" customHeight="1">
      <c r="A176" s="133" t="s">
        <v>294</v>
      </c>
      <c r="B176" s="116"/>
      <c r="C176" s="116"/>
      <c r="D176" s="116"/>
      <c r="E176" s="117"/>
      <c r="F176" s="112">
        <v>7</v>
      </c>
      <c r="G176" s="134">
        <v>1008895</v>
      </c>
      <c r="H176" s="112">
        <v>7</v>
      </c>
      <c r="I176" s="134">
        <v>1008895</v>
      </c>
      <c r="J176" s="84"/>
      <c r="K176" s="67"/>
      <c r="L176" s="67"/>
      <c r="M176" s="85"/>
      <c r="N176" s="1"/>
      <c r="O176" s="1"/>
      <c r="P176" s="1"/>
      <c r="Q176" s="1"/>
      <c r="R176" s="1"/>
      <c r="S176" s="1"/>
      <c r="T176" s="1"/>
      <c r="U176" s="1"/>
      <c r="V176" s="1"/>
      <c r="W176" s="1"/>
      <c r="X176" s="1"/>
      <c r="Y176" s="1"/>
      <c r="Z176" s="1"/>
    </row>
    <row r="177" spans="1:26" ht="13.5" customHeight="1">
      <c r="A177" s="133" t="s">
        <v>295</v>
      </c>
      <c r="B177" s="116"/>
      <c r="C177" s="116"/>
      <c r="D177" s="116"/>
      <c r="E177" s="117"/>
      <c r="F177" s="112">
        <v>3</v>
      </c>
      <c r="G177" s="134">
        <v>113663.79</v>
      </c>
      <c r="H177" s="112">
        <v>3</v>
      </c>
      <c r="I177" s="134">
        <v>113663.79</v>
      </c>
      <c r="J177" s="84"/>
      <c r="K177" s="67"/>
      <c r="L177" s="67"/>
      <c r="M177" s="85"/>
      <c r="N177" s="1"/>
      <c r="O177" s="1"/>
      <c r="P177" s="1"/>
      <c r="Q177" s="1"/>
      <c r="R177" s="1"/>
      <c r="S177" s="1"/>
      <c r="T177" s="1"/>
      <c r="U177" s="1"/>
      <c r="V177" s="1"/>
      <c r="W177" s="1"/>
      <c r="X177" s="1"/>
      <c r="Y177" s="1"/>
      <c r="Z177" s="1"/>
    </row>
    <row r="178" spans="1:26" ht="13.5" customHeight="1">
      <c r="A178" s="133" t="s">
        <v>296</v>
      </c>
      <c r="B178" s="116"/>
      <c r="C178" s="116"/>
      <c r="D178" s="116"/>
      <c r="E178" s="117"/>
      <c r="F178" s="112">
        <v>2</v>
      </c>
      <c r="G178" s="134">
        <v>282515.83</v>
      </c>
      <c r="H178" s="112">
        <v>2</v>
      </c>
      <c r="I178" s="134">
        <v>282515.83</v>
      </c>
      <c r="J178" s="84"/>
      <c r="K178" s="67"/>
      <c r="L178" s="67"/>
      <c r="M178" s="85"/>
      <c r="N178" s="1"/>
      <c r="O178" s="1"/>
      <c r="P178" s="1"/>
      <c r="Q178" s="1"/>
      <c r="R178" s="1"/>
      <c r="S178" s="1"/>
      <c r="T178" s="1"/>
      <c r="U178" s="1"/>
      <c r="V178" s="1"/>
      <c r="W178" s="1"/>
      <c r="X178" s="1"/>
      <c r="Y178" s="1"/>
      <c r="Z178" s="1"/>
    </row>
    <row r="179" spans="1:26" ht="13.5" customHeight="1">
      <c r="A179" s="133" t="s">
        <v>297</v>
      </c>
      <c r="B179" s="116"/>
      <c r="C179" s="116"/>
      <c r="D179" s="116"/>
      <c r="E179" s="117"/>
      <c r="F179" s="112">
        <v>19</v>
      </c>
      <c r="G179" s="134">
        <v>282108.27</v>
      </c>
      <c r="H179" s="112">
        <v>19</v>
      </c>
      <c r="I179" s="134">
        <v>282108.27</v>
      </c>
      <c r="J179" s="84"/>
      <c r="K179" s="67"/>
      <c r="L179" s="67"/>
      <c r="M179" s="85"/>
      <c r="N179" s="1"/>
      <c r="O179" s="1"/>
      <c r="P179" s="1"/>
      <c r="Q179" s="1"/>
      <c r="R179" s="1"/>
      <c r="S179" s="1"/>
      <c r="T179" s="1"/>
      <c r="U179" s="1"/>
      <c r="V179" s="1"/>
      <c r="W179" s="1"/>
      <c r="X179" s="1"/>
      <c r="Y179" s="1"/>
      <c r="Z179" s="1"/>
    </row>
    <row r="180" spans="1:26" ht="13.5" customHeight="1">
      <c r="A180" s="93"/>
      <c r="B180" s="48"/>
      <c r="C180" s="48"/>
      <c r="D180" s="48"/>
      <c r="E180" s="49"/>
      <c r="F180" s="32"/>
      <c r="G180" s="32"/>
      <c r="H180" s="32"/>
      <c r="I180" s="32"/>
      <c r="J180" s="62"/>
      <c r="K180" s="63"/>
      <c r="L180" s="63"/>
      <c r="M180" s="64"/>
      <c r="N180" s="1"/>
      <c r="O180" s="1"/>
      <c r="P180" s="1"/>
      <c r="Q180" s="1"/>
      <c r="R180" s="1"/>
      <c r="S180" s="1"/>
      <c r="T180" s="1"/>
      <c r="U180" s="1"/>
      <c r="V180" s="1"/>
      <c r="W180" s="1"/>
      <c r="X180" s="1"/>
      <c r="Y180" s="1"/>
      <c r="Z180" s="1"/>
    </row>
    <row r="181" spans="1:26" ht="13.5" customHeight="1">
      <c r="A181" s="95"/>
      <c r="B181" s="67"/>
      <c r="C181" s="67"/>
      <c r="D181" s="67"/>
      <c r="E181" s="67"/>
      <c r="F181" s="1"/>
      <c r="G181" s="1"/>
      <c r="H181" s="1"/>
      <c r="I181" s="1"/>
      <c r="J181" s="87"/>
      <c r="K181" s="67"/>
      <c r="L181" s="67"/>
      <c r="M181" s="67"/>
      <c r="N181" s="1"/>
      <c r="O181" s="1"/>
      <c r="P181" s="1"/>
      <c r="Q181" s="1"/>
      <c r="R181" s="1"/>
      <c r="S181" s="1"/>
      <c r="T181" s="1"/>
      <c r="U181" s="1"/>
      <c r="V181" s="1"/>
      <c r="W181" s="1"/>
      <c r="X181" s="1"/>
      <c r="Y181" s="1"/>
      <c r="Z181" s="1"/>
    </row>
    <row r="182" spans="1:26" ht="13.5" customHeight="1">
      <c r="A182" s="5" t="s">
        <v>298</v>
      </c>
      <c r="B182" s="5"/>
      <c r="C182" s="1"/>
      <c r="D182" s="1"/>
      <c r="E182" s="105"/>
      <c r="F182" s="106"/>
      <c r="G182" s="1"/>
      <c r="H182" s="1"/>
      <c r="I182" s="1"/>
      <c r="J182" s="1"/>
      <c r="K182" s="1"/>
      <c r="L182" s="1"/>
      <c r="M182" s="1"/>
      <c r="N182" s="1"/>
      <c r="O182" s="1"/>
      <c r="P182" s="1"/>
      <c r="Q182" s="1"/>
      <c r="R182" s="1"/>
      <c r="S182" s="1"/>
      <c r="T182" s="1"/>
      <c r="U182" s="1"/>
      <c r="V182" s="1"/>
      <c r="W182" s="1"/>
      <c r="X182" s="1"/>
      <c r="Y182" s="1"/>
      <c r="Z182" s="1"/>
    </row>
    <row r="183" spans="1:26" ht="13.5" customHeight="1">
      <c r="A183" s="51" t="s">
        <v>272</v>
      </c>
      <c r="B183" s="48"/>
      <c r="C183" s="48"/>
      <c r="D183" s="48"/>
      <c r="E183" s="49"/>
      <c r="F183" s="51" t="s">
        <v>299</v>
      </c>
      <c r="G183" s="48"/>
      <c r="H183" s="49"/>
      <c r="I183" s="10" t="s">
        <v>300</v>
      </c>
      <c r="J183" s="51" t="s">
        <v>136</v>
      </c>
      <c r="K183" s="48"/>
      <c r="L183" s="48"/>
      <c r="M183" s="49"/>
      <c r="N183" s="1"/>
      <c r="O183" s="1"/>
      <c r="P183" s="1"/>
      <c r="Q183" s="1"/>
      <c r="R183" s="1"/>
      <c r="S183" s="1"/>
      <c r="T183" s="1"/>
      <c r="U183" s="1"/>
      <c r="V183" s="1"/>
      <c r="W183" s="1"/>
      <c r="X183" s="1"/>
      <c r="Y183" s="1"/>
      <c r="Z183" s="1"/>
    </row>
    <row r="184" spans="1:26" ht="25.5" customHeight="1">
      <c r="A184" s="119" t="s">
        <v>301</v>
      </c>
      <c r="B184" s="116"/>
      <c r="C184" s="116"/>
      <c r="D184" s="116"/>
      <c r="E184" s="117"/>
      <c r="F184" s="132" t="s">
        <v>302</v>
      </c>
      <c r="G184" s="116"/>
      <c r="H184" s="117"/>
      <c r="I184" s="112">
        <v>0</v>
      </c>
      <c r="J184" s="135" t="s">
        <v>120</v>
      </c>
      <c r="K184" s="116"/>
      <c r="L184" s="116"/>
      <c r="M184" s="117"/>
      <c r="N184" s="1"/>
      <c r="O184" s="1"/>
      <c r="P184" s="1"/>
      <c r="Q184" s="1"/>
      <c r="R184" s="1"/>
      <c r="S184" s="1"/>
      <c r="T184" s="1"/>
      <c r="U184" s="1"/>
      <c r="V184" s="1"/>
      <c r="W184" s="1"/>
      <c r="X184" s="1"/>
      <c r="Y184" s="1"/>
      <c r="Z184" s="1"/>
    </row>
    <row r="185" spans="1:26" ht="13.5" customHeight="1">
      <c r="A185" s="119" t="s">
        <v>303</v>
      </c>
      <c r="B185" s="116"/>
      <c r="C185" s="116"/>
      <c r="D185" s="116"/>
      <c r="E185" s="117"/>
      <c r="F185" s="132" t="s">
        <v>302</v>
      </c>
      <c r="G185" s="116"/>
      <c r="H185" s="117"/>
      <c r="I185" s="112">
        <v>0</v>
      </c>
      <c r="J185" s="135" t="s">
        <v>120</v>
      </c>
      <c r="K185" s="116"/>
      <c r="L185" s="116"/>
      <c r="M185" s="117"/>
      <c r="N185" s="1"/>
      <c r="O185" s="1"/>
      <c r="P185" s="1"/>
      <c r="Q185" s="1"/>
      <c r="R185" s="1"/>
      <c r="S185" s="1"/>
      <c r="T185" s="1"/>
      <c r="U185" s="1"/>
      <c r="V185" s="1"/>
      <c r="W185" s="1"/>
      <c r="X185" s="1"/>
      <c r="Y185" s="1"/>
      <c r="Z185" s="1"/>
    </row>
    <row r="186" spans="1:26" ht="13.5" customHeight="1">
      <c r="A186" s="119" t="s">
        <v>304</v>
      </c>
      <c r="B186" s="116"/>
      <c r="C186" s="116"/>
      <c r="D186" s="116"/>
      <c r="E186" s="117"/>
      <c r="F186" s="132" t="s">
        <v>302</v>
      </c>
      <c r="G186" s="116"/>
      <c r="H186" s="117"/>
      <c r="I186" s="112">
        <v>0</v>
      </c>
      <c r="J186" s="135" t="s">
        <v>120</v>
      </c>
      <c r="K186" s="116"/>
      <c r="L186" s="116"/>
      <c r="M186" s="117"/>
      <c r="N186" s="1"/>
      <c r="O186" s="1"/>
      <c r="P186" s="1"/>
      <c r="Q186" s="1"/>
      <c r="R186" s="1"/>
      <c r="S186" s="1"/>
      <c r="T186" s="1"/>
      <c r="U186" s="1"/>
      <c r="V186" s="1"/>
      <c r="W186" s="1"/>
      <c r="X186" s="1"/>
      <c r="Y186" s="1"/>
      <c r="Z186" s="1"/>
    </row>
    <row r="187" spans="1:26" ht="13.5" customHeight="1">
      <c r="A187" s="93"/>
      <c r="B187" s="48"/>
      <c r="C187" s="48"/>
      <c r="D187" s="48"/>
      <c r="E187" s="49"/>
      <c r="F187" s="56"/>
      <c r="G187" s="48"/>
      <c r="H187" s="49"/>
      <c r="I187" s="32"/>
      <c r="J187" s="56"/>
      <c r="K187" s="48"/>
      <c r="L187" s="48"/>
      <c r="M187" s="49"/>
      <c r="N187" s="1"/>
      <c r="O187" s="1"/>
      <c r="P187" s="1"/>
      <c r="Q187" s="1"/>
      <c r="R187" s="1"/>
      <c r="S187" s="1"/>
      <c r="T187" s="1"/>
      <c r="U187" s="1"/>
      <c r="V187" s="1"/>
      <c r="W187" s="1"/>
      <c r="X187" s="1"/>
      <c r="Y187" s="1"/>
      <c r="Z187" s="1"/>
    </row>
    <row r="188" spans="1:26" ht="13.5" customHeight="1">
      <c r="A188" s="93"/>
      <c r="B188" s="48"/>
      <c r="C188" s="48"/>
      <c r="D188" s="48"/>
      <c r="E188" s="49"/>
      <c r="F188" s="56"/>
      <c r="G188" s="48"/>
      <c r="H188" s="49"/>
      <c r="I188" s="32"/>
      <c r="J188" s="56"/>
      <c r="K188" s="48"/>
      <c r="L188" s="48"/>
      <c r="M188" s="49"/>
      <c r="N188" s="1"/>
      <c r="O188" s="1"/>
      <c r="P188" s="1"/>
      <c r="Q188" s="1"/>
      <c r="R188" s="1"/>
      <c r="S188" s="1"/>
      <c r="T188" s="1"/>
      <c r="U188" s="1"/>
      <c r="V188" s="1"/>
      <c r="W188" s="1"/>
      <c r="X188" s="1"/>
      <c r="Y188" s="1"/>
      <c r="Z188" s="1"/>
    </row>
    <row r="189" spans="1:26" ht="13.5" customHeight="1">
      <c r="A189" s="96"/>
      <c r="B189" s="67"/>
      <c r="C189" s="67"/>
      <c r="D189" s="67"/>
      <c r="E189" s="67"/>
      <c r="F189" s="87"/>
      <c r="G189" s="67"/>
      <c r="H189" s="67"/>
      <c r="I189" s="1"/>
      <c r="J189" s="87"/>
      <c r="K189" s="67"/>
      <c r="L189" s="67"/>
      <c r="M189" s="67"/>
      <c r="N189" s="1"/>
      <c r="O189" s="1"/>
      <c r="P189" s="1"/>
      <c r="Q189" s="1"/>
      <c r="R189" s="1"/>
      <c r="S189" s="1"/>
      <c r="T189" s="1"/>
      <c r="U189" s="1"/>
      <c r="V189" s="1"/>
      <c r="W189" s="1"/>
      <c r="X189" s="1"/>
      <c r="Y189" s="1"/>
      <c r="Z189" s="1"/>
    </row>
    <row r="190" spans="1:26" ht="16.5" customHeight="1">
      <c r="A190" s="5" t="s">
        <v>305</v>
      </c>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20.25" customHeight="1">
      <c r="A191" s="5" t="s">
        <v>306</v>
      </c>
      <c r="B191" s="136"/>
      <c r="C191" s="40"/>
      <c r="D191" s="45"/>
      <c r="E191" s="45"/>
      <c r="F191" s="88"/>
      <c r="G191" s="69"/>
      <c r="H191" s="69"/>
      <c r="I191" s="70"/>
      <c r="J191" s="88"/>
      <c r="K191" s="69"/>
      <c r="L191" s="69"/>
      <c r="M191" s="70"/>
      <c r="N191" s="1"/>
      <c r="O191" s="1"/>
      <c r="P191" s="1"/>
      <c r="Q191" s="1"/>
      <c r="R191" s="1"/>
      <c r="S191" s="1"/>
      <c r="T191" s="1"/>
      <c r="U191" s="1"/>
      <c r="V191" s="1"/>
      <c r="W191" s="1"/>
      <c r="X191" s="1"/>
      <c r="Y191" s="1"/>
      <c r="Z191" s="1"/>
    </row>
    <row r="192" spans="1:26" ht="24" customHeight="1">
      <c r="A192" s="89" t="s">
        <v>307</v>
      </c>
      <c r="B192" s="91"/>
      <c r="C192" s="46" t="s">
        <v>308</v>
      </c>
      <c r="D192" s="46" t="s">
        <v>309</v>
      </c>
      <c r="E192" s="46" t="s">
        <v>310</v>
      </c>
      <c r="F192" s="89" t="s">
        <v>311</v>
      </c>
      <c r="G192" s="90"/>
      <c r="H192" s="90"/>
      <c r="I192" s="91"/>
      <c r="J192" s="89" t="s">
        <v>212</v>
      </c>
      <c r="K192" s="90"/>
      <c r="L192" s="90"/>
      <c r="M192" s="91"/>
      <c r="N192" s="1"/>
      <c r="O192" s="1"/>
      <c r="P192" s="1"/>
      <c r="Q192" s="1"/>
      <c r="R192" s="1"/>
      <c r="S192" s="1"/>
      <c r="T192" s="1"/>
      <c r="U192" s="1"/>
      <c r="V192" s="1"/>
      <c r="W192" s="1"/>
      <c r="X192" s="1"/>
      <c r="Y192" s="1"/>
      <c r="Z192" s="1"/>
    </row>
    <row r="193" spans="1:26" ht="32.25" customHeight="1">
      <c r="A193" s="93" t="s">
        <v>312</v>
      </c>
      <c r="B193" s="49"/>
      <c r="C193" s="118" t="s">
        <v>313</v>
      </c>
      <c r="D193" s="118" t="s">
        <v>314</v>
      </c>
      <c r="E193" s="137">
        <v>0.7</v>
      </c>
      <c r="F193" s="119" t="s">
        <v>315</v>
      </c>
      <c r="G193" s="116"/>
      <c r="H193" s="116"/>
      <c r="I193" s="117"/>
      <c r="J193" s="79" t="s">
        <v>139</v>
      </c>
      <c r="K193" s="48"/>
      <c r="L193" s="48"/>
      <c r="M193" s="49"/>
      <c r="N193" s="1"/>
      <c r="O193" s="1"/>
      <c r="P193" s="1"/>
      <c r="Q193" s="1"/>
      <c r="R193" s="1"/>
      <c r="S193" s="1"/>
      <c r="T193" s="1"/>
      <c r="U193" s="1"/>
      <c r="V193" s="1"/>
      <c r="W193" s="1"/>
      <c r="X193" s="1"/>
      <c r="Y193" s="1"/>
      <c r="Z193" s="1"/>
    </row>
    <row r="194" spans="1:26" ht="24" customHeight="1">
      <c r="A194" s="93" t="s">
        <v>316</v>
      </c>
      <c r="B194" s="49"/>
      <c r="C194" s="47" t="s">
        <v>120</v>
      </c>
      <c r="D194" s="47" t="s">
        <v>120</v>
      </c>
      <c r="E194" s="47" t="s">
        <v>120</v>
      </c>
      <c r="F194" s="47" t="s">
        <v>120</v>
      </c>
      <c r="G194" s="47" t="s">
        <v>120</v>
      </c>
      <c r="H194" s="47" t="s">
        <v>120</v>
      </c>
      <c r="I194" s="47" t="s">
        <v>120</v>
      </c>
      <c r="J194" s="56"/>
      <c r="K194" s="48"/>
      <c r="L194" s="48"/>
      <c r="M194" s="49"/>
      <c r="N194" s="1"/>
      <c r="O194" s="1"/>
      <c r="P194" s="1"/>
      <c r="Q194" s="1"/>
      <c r="R194" s="1"/>
      <c r="S194" s="1"/>
      <c r="T194" s="1"/>
      <c r="U194" s="1"/>
      <c r="V194" s="1"/>
      <c r="W194" s="1"/>
      <c r="X194" s="1"/>
      <c r="Y194" s="1"/>
      <c r="Z194" s="1"/>
    </row>
    <row r="195" spans="1:26" ht="24" customHeight="1">
      <c r="A195" s="93" t="s">
        <v>317</v>
      </c>
      <c r="B195" s="49"/>
      <c r="C195" s="47" t="s">
        <v>120</v>
      </c>
      <c r="D195" s="47" t="s">
        <v>120</v>
      </c>
      <c r="E195" s="47" t="s">
        <v>120</v>
      </c>
      <c r="F195" s="47" t="s">
        <v>120</v>
      </c>
      <c r="G195" s="47" t="s">
        <v>120</v>
      </c>
      <c r="H195" s="47" t="s">
        <v>120</v>
      </c>
      <c r="I195" s="47" t="s">
        <v>120</v>
      </c>
      <c r="J195" s="56"/>
      <c r="K195" s="48"/>
      <c r="L195" s="48"/>
      <c r="M195" s="49"/>
      <c r="N195" s="1"/>
      <c r="O195" s="1"/>
      <c r="P195" s="1"/>
      <c r="Q195" s="1"/>
      <c r="R195" s="1"/>
      <c r="S195" s="1"/>
      <c r="T195" s="1"/>
      <c r="U195" s="1"/>
      <c r="V195" s="1"/>
      <c r="W195" s="1"/>
      <c r="X195" s="1"/>
      <c r="Y195" s="1"/>
      <c r="Z195" s="1"/>
    </row>
    <row r="196" spans="1:26" ht="24" customHeight="1">
      <c r="A196" s="93" t="s">
        <v>318</v>
      </c>
      <c r="B196" s="49"/>
      <c r="C196" s="47" t="s">
        <v>120</v>
      </c>
      <c r="D196" s="47" t="s">
        <v>120</v>
      </c>
      <c r="E196" s="47" t="s">
        <v>120</v>
      </c>
      <c r="F196" s="47" t="s">
        <v>120</v>
      </c>
      <c r="G196" s="47" t="s">
        <v>120</v>
      </c>
      <c r="H196" s="47" t="s">
        <v>120</v>
      </c>
      <c r="I196" s="47" t="s">
        <v>120</v>
      </c>
      <c r="J196" s="56"/>
      <c r="K196" s="48"/>
      <c r="L196" s="48"/>
      <c r="M196" s="49"/>
      <c r="N196" s="1"/>
      <c r="O196" s="1"/>
      <c r="P196" s="1"/>
      <c r="Q196" s="1"/>
      <c r="R196" s="1"/>
      <c r="S196" s="1"/>
      <c r="T196" s="1"/>
      <c r="U196" s="1"/>
      <c r="V196" s="1"/>
      <c r="W196" s="1"/>
      <c r="X196" s="1"/>
      <c r="Y196" s="1"/>
      <c r="Z196" s="1"/>
    </row>
    <row r="197" spans="1:26" ht="24" customHeight="1">
      <c r="A197" s="93" t="s">
        <v>319</v>
      </c>
      <c r="B197" s="49"/>
      <c r="C197" s="47" t="s">
        <v>120</v>
      </c>
      <c r="D197" s="47" t="s">
        <v>120</v>
      </c>
      <c r="E197" s="47" t="s">
        <v>120</v>
      </c>
      <c r="F197" s="47" t="s">
        <v>120</v>
      </c>
      <c r="G197" s="47" t="s">
        <v>120</v>
      </c>
      <c r="H197" s="47" t="s">
        <v>120</v>
      </c>
      <c r="I197" s="47" t="s">
        <v>120</v>
      </c>
      <c r="J197" s="56"/>
      <c r="K197" s="48"/>
      <c r="L197" s="48"/>
      <c r="M197" s="49"/>
      <c r="N197" s="1"/>
      <c r="O197" s="1"/>
      <c r="P197" s="1"/>
      <c r="Q197" s="1"/>
      <c r="R197" s="1"/>
      <c r="S197" s="1"/>
      <c r="T197" s="1"/>
      <c r="U197" s="1"/>
      <c r="V197" s="1"/>
      <c r="W197" s="1"/>
      <c r="X197" s="1"/>
      <c r="Y197" s="1"/>
      <c r="Z197" s="1"/>
    </row>
    <row r="198" spans="1:26" ht="24" customHeight="1">
      <c r="A198" s="93" t="s">
        <v>320</v>
      </c>
      <c r="B198" s="49"/>
      <c r="C198" s="47" t="s">
        <v>120</v>
      </c>
      <c r="D198" s="47" t="s">
        <v>120</v>
      </c>
      <c r="E198" s="47" t="s">
        <v>120</v>
      </c>
      <c r="F198" s="47" t="s">
        <v>120</v>
      </c>
      <c r="G198" s="47" t="s">
        <v>120</v>
      </c>
      <c r="H198" s="47" t="s">
        <v>120</v>
      </c>
      <c r="I198" s="47" t="s">
        <v>120</v>
      </c>
      <c r="J198" s="56"/>
      <c r="K198" s="48"/>
      <c r="L198" s="48"/>
      <c r="M198" s="49"/>
      <c r="N198" s="1"/>
      <c r="O198" s="1"/>
      <c r="P198" s="1"/>
      <c r="Q198" s="1"/>
      <c r="R198" s="1"/>
      <c r="S198" s="1"/>
      <c r="T198" s="1"/>
      <c r="U198" s="1"/>
      <c r="V198" s="1"/>
      <c r="W198" s="1"/>
      <c r="X198" s="1"/>
      <c r="Y198" s="1"/>
      <c r="Z198" s="1"/>
    </row>
    <row r="199" spans="1:26" ht="24" customHeight="1">
      <c r="A199" s="93" t="s">
        <v>321</v>
      </c>
      <c r="B199" s="49"/>
      <c r="C199" s="47" t="s">
        <v>120</v>
      </c>
      <c r="D199" s="47" t="s">
        <v>120</v>
      </c>
      <c r="E199" s="47" t="s">
        <v>120</v>
      </c>
      <c r="F199" s="47" t="s">
        <v>120</v>
      </c>
      <c r="G199" s="47" t="s">
        <v>120</v>
      </c>
      <c r="H199" s="47" t="s">
        <v>120</v>
      </c>
      <c r="I199" s="47" t="s">
        <v>120</v>
      </c>
      <c r="J199" s="56"/>
      <c r="K199" s="48"/>
      <c r="L199" s="48"/>
      <c r="M199" s="49"/>
      <c r="N199" s="1"/>
      <c r="O199" s="1"/>
      <c r="P199" s="1"/>
      <c r="Q199" s="1"/>
      <c r="R199" s="1"/>
      <c r="S199" s="1"/>
      <c r="T199" s="1"/>
      <c r="U199" s="1"/>
      <c r="V199" s="1"/>
      <c r="W199" s="1"/>
      <c r="X199" s="1"/>
      <c r="Y199" s="1"/>
      <c r="Z199" s="1"/>
    </row>
    <row r="200" spans="1:26" ht="24" customHeight="1">
      <c r="A200" s="93" t="s">
        <v>322</v>
      </c>
      <c r="B200" s="49"/>
      <c r="C200" s="47" t="s">
        <v>120</v>
      </c>
      <c r="D200" s="47" t="s">
        <v>120</v>
      </c>
      <c r="E200" s="47" t="s">
        <v>120</v>
      </c>
      <c r="F200" s="47" t="s">
        <v>120</v>
      </c>
      <c r="G200" s="47" t="s">
        <v>120</v>
      </c>
      <c r="H200" s="47" t="s">
        <v>120</v>
      </c>
      <c r="I200" s="47" t="s">
        <v>120</v>
      </c>
      <c r="J200" s="56"/>
      <c r="K200" s="48"/>
      <c r="L200" s="48"/>
      <c r="M200" s="49"/>
      <c r="N200" s="1"/>
      <c r="O200" s="1"/>
      <c r="P200" s="1"/>
      <c r="Q200" s="1"/>
      <c r="R200" s="1"/>
      <c r="S200" s="1"/>
      <c r="T200" s="1"/>
      <c r="U200" s="1"/>
      <c r="V200" s="1"/>
      <c r="W200" s="1"/>
      <c r="X200" s="1"/>
      <c r="Y200" s="1"/>
      <c r="Z200" s="1"/>
    </row>
    <row r="201" spans="1:26" ht="24" customHeight="1">
      <c r="A201" s="93" t="s">
        <v>323</v>
      </c>
      <c r="B201" s="49"/>
      <c r="C201" s="47" t="s">
        <v>120</v>
      </c>
      <c r="D201" s="47" t="s">
        <v>120</v>
      </c>
      <c r="E201" s="47" t="s">
        <v>120</v>
      </c>
      <c r="F201" s="47" t="s">
        <v>120</v>
      </c>
      <c r="G201" s="47" t="s">
        <v>120</v>
      </c>
      <c r="H201" s="47" t="s">
        <v>120</v>
      </c>
      <c r="I201" s="47" t="s">
        <v>120</v>
      </c>
      <c r="J201" s="56"/>
      <c r="K201" s="48"/>
      <c r="L201" s="48"/>
      <c r="M201" s="49"/>
      <c r="N201" s="1"/>
      <c r="O201" s="1"/>
      <c r="P201" s="1"/>
      <c r="Q201" s="1"/>
      <c r="R201" s="1"/>
      <c r="S201" s="1"/>
      <c r="T201" s="1"/>
      <c r="U201" s="1"/>
      <c r="V201" s="1"/>
      <c r="W201" s="1"/>
      <c r="X201" s="1"/>
      <c r="Y201" s="1"/>
      <c r="Z201" s="1"/>
    </row>
    <row r="202" spans="1:26" ht="24" customHeight="1">
      <c r="A202" s="93" t="s">
        <v>324</v>
      </c>
      <c r="B202" s="49"/>
      <c r="C202" s="47" t="s">
        <v>120</v>
      </c>
      <c r="D202" s="47" t="s">
        <v>120</v>
      </c>
      <c r="E202" s="47" t="s">
        <v>120</v>
      </c>
      <c r="F202" s="47" t="s">
        <v>120</v>
      </c>
      <c r="G202" s="47" t="s">
        <v>120</v>
      </c>
      <c r="H202" s="47" t="s">
        <v>120</v>
      </c>
      <c r="I202" s="47" t="s">
        <v>120</v>
      </c>
      <c r="J202" s="56"/>
      <c r="K202" s="48"/>
      <c r="L202" s="48"/>
      <c r="M202" s="49"/>
      <c r="N202" s="1"/>
      <c r="O202" s="1"/>
      <c r="P202" s="1"/>
      <c r="Q202" s="1"/>
      <c r="R202" s="1"/>
      <c r="S202" s="1"/>
      <c r="T202" s="1"/>
      <c r="U202" s="1"/>
      <c r="V202" s="1"/>
      <c r="W202" s="1"/>
      <c r="X202" s="1"/>
      <c r="Y202" s="1"/>
      <c r="Z202" s="1"/>
    </row>
    <row r="203" spans="1:26" ht="27" customHeight="1">
      <c r="A203" s="93" t="s">
        <v>325</v>
      </c>
      <c r="B203" s="49"/>
      <c r="C203" s="47" t="s">
        <v>120</v>
      </c>
      <c r="D203" s="47" t="s">
        <v>120</v>
      </c>
      <c r="E203" s="47" t="s">
        <v>120</v>
      </c>
      <c r="F203" s="47" t="s">
        <v>120</v>
      </c>
      <c r="G203" s="47" t="s">
        <v>120</v>
      </c>
      <c r="H203" s="47" t="s">
        <v>120</v>
      </c>
      <c r="I203" s="47" t="s">
        <v>120</v>
      </c>
      <c r="J203" s="56"/>
      <c r="K203" s="48"/>
      <c r="L203" s="48"/>
      <c r="M203" s="49"/>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3.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3.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3.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3.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3.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3.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3.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3.5"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3.5" customHeight="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3.5" customHeight="1">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3.5" customHeight="1">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3.5" customHeight="1">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3.5" customHeight="1">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3.5" customHeight="1">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3.5" customHeight="1">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3.5" customHeight="1">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3.5" customHeight="1">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3.5" customHeight="1">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sheetData>
  <mergeCells count="291">
    <mergeCell ref="F111:I111"/>
    <mergeCell ref="J111:M111"/>
    <mergeCell ref="B109:D109"/>
    <mergeCell ref="F109:I109"/>
    <mergeCell ref="J109:M109"/>
    <mergeCell ref="B110:D110"/>
    <mergeCell ref="F110:I110"/>
    <mergeCell ref="J110:M110"/>
    <mergeCell ref="B111:D111"/>
    <mergeCell ref="F108:I108"/>
    <mergeCell ref="J108:M108"/>
    <mergeCell ref="B106:D106"/>
    <mergeCell ref="F106:I106"/>
    <mergeCell ref="J106:M106"/>
    <mergeCell ref="B107:D107"/>
    <mergeCell ref="F107:I107"/>
    <mergeCell ref="J107:M107"/>
    <mergeCell ref="B108:D108"/>
    <mergeCell ref="F105:I105"/>
    <mergeCell ref="J105:M105"/>
    <mergeCell ref="B103:D103"/>
    <mergeCell ref="F103:I103"/>
    <mergeCell ref="J103:M103"/>
    <mergeCell ref="B104:D104"/>
    <mergeCell ref="F104:I104"/>
    <mergeCell ref="J104:M104"/>
    <mergeCell ref="B105:D105"/>
    <mergeCell ref="A90:G90"/>
    <mergeCell ref="J90:M90"/>
    <mergeCell ref="A91:G91"/>
    <mergeCell ref="J91:M91"/>
    <mergeCell ref="A92:G92"/>
    <mergeCell ref="J92:M92"/>
    <mergeCell ref="J95:M95"/>
    <mergeCell ref="A95:G95"/>
    <mergeCell ref="A96:G96"/>
    <mergeCell ref="J96:M100"/>
    <mergeCell ref="A97:G97"/>
    <mergeCell ref="A98:G98"/>
    <mergeCell ref="A99:G99"/>
    <mergeCell ref="A100:G100"/>
    <mergeCell ref="A82:H82"/>
    <mergeCell ref="J82:M82"/>
    <mergeCell ref="J83:M83"/>
    <mergeCell ref="J88:M88"/>
    <mergeCell ref="J89:M89"/>
    <mergeCell ref="A83:H83"/>
    <mergeCell ref="A86:G86"/>
    <mergeCell ref="J86:M86"/>
    <mergeCell ref="A87:G87"/>
    <mergeCell ref="J87:M87"/>
    <mergeCell ref="A88:G88"/>
    <mergeCell ref="A89:G89"/>
    <mergeCell ref="A77:B77"/>
    <mergeCell ref="D77:F77"/>
    <mergeCell ref="G77:K77"/>
    <mergeCell ref="L77:M77"/>
    <mergeCell ref="A78:B78"/>
    <mergeCell ref="L78:M78"/>
    <mergeCell ref="D78:F78"/>
    <mergeCell ref="G78:K78"/>
    <mergeCell ref="A81:H81"/>
    <mergeCell ref="J81:M81"/>
    <mergeCell ref="G76:K76"/>
    <mergeCell ref="L76:M76"/>
    <mergeCell ref="A73:B73"/>
    <mergeCell ref="A74:B74"/>
    <mergeCell ref="D74:F74"/>
    <mergeCell ref="A75:B75"/>
    <mergeCell ref="G75:K75"/>
    <mergeCell ref="L75:M75"/>
    <mergeCell ref="A76:B76"/>
    <mergeCell ref="D75:F75"/>
    <mergeCell ref="D76:F76"/>
    <mergeCell ref="A147:B147"/>
    <mergeCell ref="C147:D147"/>
    <mergeCell ref="E147:E148"/>
    <mergeCell ref="F147:G147"/>
    <mergeCell ref="H147:H148"/>
    <mergeCell ref="I147:K148"/>
    <mergeCell ref="L147:M148"/>
    <mergeCell ref="I156:K156"/>
    <mergeCell ref="L156:M156"/>
    <mergeCell ref="J138:M138"/>
    <mergeCell ref="J143:M143"/>
    <mergeCell ref="J144:M144"/>
    <mergeCell ref="A138:H138"/>
    <mergeCell ref="A139:H139"/>
    <mergeCell ref="J139:M139"/>
    <mergeCell ref="A142:H142"/>
    <mergeCell ref="J142:M142"/>
    <mergeCell ref="A143:H143"/>
    <mergeCell ref="A144:H144"/>
    <mergeCell ref="A199:B199"/>
    <mergeCell ref="A200:B200"/>
    <mergeCell ref="A201:B201"/>
    <mergeCell ref="A202:B202"/>
    <mergeCell ref="A203:B203"/>
    <mergeCell ref="A192:B192"/>
    <mergeCell ref="A193:B193"/>
    <mergeCell ref="A194:B194"/>
    <mergeCell ref="A195:B195"/>
    <mergeCell ref="A196:B196"/>
    <mergeCell ref="A197:B197"/>
    <mergeCell ref="A198:B198"/>
    <mergeCell ref="F191:I191"/>
    <mergeCell ref="F192:I192"/>
    <mergeCell ref="F193:I193"/>
    <mergeCell ref="A186:E186"/>
    <mergeCell ref="F186:H186"/>
    <mergeCell ref="A187:E187"/>
    <mergeCell ref="F187:H187"/>
    <mergeCell ref="A188:E188"/>
    <mergeCell ref="F188:H188"/>
    <mergeCell ref="A189:E189"/>
    <mergeCell ref="A180:E180"/>
    <mergeCell ref="A181:E181"/>
    <mergeCell ref="A183:E183"/>
    <mergeCell ref="F183:H183"/>
    <mergeCell ref="A184:E184"/>
    <mergeCell ref="F184:H184"/>
    <mergeCell ref="A185:E185"/>
    <mergeCell ref="F185:H185"/>
    <mergeCell ref="F189:H189"/>
    <mergeCell ref="A169:B169"/>
    <mergeCell ref="C169:D169"/>
    <mergeCell ref="A172:E173"/>
    <mergeCell ref="A174:E174"/>
    <mergeCell ref="A175:E175"/>
    <mergeCell ref="A176:E176"/>
    <mergeCell ref="A177:E177"/>
    <mergeCell ref="A178:E178"/>
    <mergeCell ref="A179:E179"/>
    <mergeCell ref="E169:F169"/>
    <mergeCell ref="A153:B154"/>
    <mergeCell ref="A155:B157"/>
    <mergeCell ref="A160:C160"/>
    <mergeCell ref="A161:C161"/>
    <mergeCell ref="A162:C162"/>
    <mergeCell ref="A164:C164"/>
    <mergeCell ref="A165:C165"/>
    <mergeCell ref="A168:B168"/>
    <mergeCell ref="C168:D168"/>
    <mergeCell ref="D160:G160"/>
    <mergeCell ref="D161:G161"/>
    <mergeCell ref="D162:G162"/>
    <mergeCell ref="D164:G164"/>
    <mergeCell ref="D165:G165"/>
    <mergeCell ref="E168:F168"/>
    <mergeCell ref="G168:I168"/>
    <mergeCell ref="J187:M187"/>
    <mergeCell ref="J188:M188"/>
    <mergeCell ref="J189:M189"/>
    <mergeCell ref="J191:M191"/>
    <mergeCell ref="J192:M192"/>
    <mergeCell ref="J193:M193"/>
    <mergeCell ref="J194:M194"/>
    <mergeCell ref="J202:M202"/>
    <mergeCell ref="J203:M203"/>
    <mergeCell ref="J195:M195"/>
    <mergeCell ref="J196:M196"/>
    <mergeCell ref="J197:M197"/>
    <mergeCell ref="J198:M198"/>
    <mergeCell ref="J199:M199"/>
    <mergeCell ref="J200:M200"/>
    <mergeCell ref="J201:M201"/>
    <mergeCell ref="I155:K155"/>
    <mergeCell ref="L155:M155"/>
    <mergeCell ref="J161:M165"/>
    <mergeCell ref="J174:M180"/>
    <mergeCell ref="J181:M181"/>
    <mergeCell ref="J183:M183"/>
    <mergeCell ref="J184:M184"/>
    <mergeCell ref="J185:M185"/>
    <mergeCell ref="J186:M186"/>
    <mergeCell ref="I157:K157"/>
    <mergeCell ref="L157:M157"/>
    <mergeCell ref="J160:M160"/>
    <mergeCell ref="G169:I169"/>
    <mergeCell ref="J169:L169"/>
    <mergeCell ref="F172:I172"/>
    <mergeCell ref="J172:M173"/>
    <mergeCell ref="J168:L168"/>
    <mergeCell ref="I150:K150"/>
    <mergeCell ref="L150:M150"/>
    <mergeCell ref="I151:K151"/>
    <mergeCell ref="L151:M151"/>
    <mergeCell ref="L152:M152"/>
    <mergeCell ref="I152:K152"/>
    <mergeCell ref="I153:K153"/>
    <mergeCell ref="L153:M153"/>
    <mergeCell ref="I154:K154"/>
    <mergeCell ref="L154:M154"/>
    <mergeCell ref="G125:I125"/>
    <mergeCell ref="J125:M125"/>
    <mergeCell ref="A126:D126"/>
    <mergeCell ref="G126:I126"/>
    <mergeCell ref="J126:M126"/>
    <mergeCell ref="A127:D127"/>
    <mergeCell ref="J127:M127"/>
    <mergeCell ref="I149:K149"/>
    <mergeCell ref="L149:M149"/>
    <mergeCell ref="A148:B148"/>
    <mergeCell ref="A149:B152"/>
    <mergeCell ref="G127:I127"/>
    <mergeCell ref="F130:I130"/>
    <mergeCell ref="J130:K130"/>
    <mergeCell ref="F131:I131"/>
    <mergeCell ref="J131:K131"/>
    <mergeCell ref="F132:I132"/>
    <mergeCell ref="J132:K132"/>
    <mergeCell ref="F133:I133"/>
    <mergeCell ref="J133:K133"/>
    <mergeCell ref="F134:I134"/>
    <mergeCell ref="J134:K134"/>
    <mergeCell ref="A137:H137"/>
    <mergeCell ref="J137:M137"/>
    <mergeCell ref="B32:M32"/>
    <mergeCell ref="A35:L35"/>
    <mergeCell ref="A36:L36"/>
    <mergeCell ref="A37:L37"/>
    <mergeCell ref="A38:L38"/>
    <mergeCell ref="A39:L39"/>
    <mergeCell ref="A42:L42"/>
    <mergeCell ref="A43:L43"/>
    <mergeCell ref="A46:H46"/>
    <mergeCell ref="I46:J46"/>
    <mergeCell ref="K46:M46"/>
    <mergeCell ref="B22:M22"/>
    <mergeCell ref="B23:M23"/>
    <mergeCell ref="A24:M24"/>
    <mergeCell ref="B25:M25"/>
    <mergeCell ref="B26:M26"/>
    <mergeCell ref="B27:M27"/>
    <mergeCell ref="A29:M29"/>
    <mergeCell ref="A30:M30"/>
    <mergeCell ref="B31:M31"/>
    <mergeCell ref="A124:D124"/>
    <mergeCell ref="G124:I124"/>
    <mergeCell ref="J124:M124"/>
    <mergeCell ref="A125:D125"/>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A20:M20"/>
    <mergeCell ref="B21:M21"/>
    <mergeCell ref="B115:D115"/>
    <mergeCell ref="F115:I115"/>
    <mergeCell ref="J115:M115"/>
    <mergeCell ref="A116:C116"/>
    <mergeCell ref="D116:M116"/>
    <mergeCell ref="F119:H119"/>
    <mergeCell ref="I119:M119"/>
    <mergeCell ref="A119:D119"/>
    <mergeCell ref="A120:D121"/>
    <mergeCell ref="E120:E121"/>
    <mergeCell ref="F114:I114"/>
    <mergeCell ref="J114:M114"/>
    <mergeCell ref="B112:D112"/>
    <mergeCell ref="F112:I112"/>
    <mergeCell ref="J112:M112"/>
    <mergeCell ref="B113:D113"/>
    <mergeCell ref="F113:I113"/>
    <mergeCell ref="J113:M113"/>
    <mergeCell ref="B114:D114"/>
    <mergeCell ref="G74:K74"/>
    <mergeCell ref="L74:M74"/>
    <mergeCell ref="I47:J47"/>
    <mergeCell ref="E50:G50"/>
    <mergeCell ref="H50:L50"/>
    <mergeCell ref="M52:M69"/>
    <mergeCell ref="D73:F73"/>
    <mergeCell ref="G73:K73"/>
    <mergeCell ref="L73:M73"/>
    <mergeCell ref="A47:H47"/>
    <mergeCell ref="K47:M47"/>
  </mergeCells>
  <hyperlinks>
    <hyperlink ref="B16" r:id="rId1" display="https://www.ecu911.gob.ec/"/>
    <hyperlink ref="M52" r:id="rId2" display="https://www.ecu911.gob.ec/cobertura-nacional/"/>
    <hyperlink ref="J82" r:id="rId3" display="https://www.ecu911.gob.ec/rendicion-de-cuentas-2022/"/>
    <hyperlink ref="J92" r:id="rId4" display="https://www.ecu911.gob.ec/rendicion-de-cuentas-2022/"/>
    <hyperlink ref="J96" r:id="rId5" display="https://www.ecu911.gob.ec/rendicion-de-cuentas-2022/"/>
    <hyperlink ref="J104" r:id="rId6" display="https://www.ecu911.gob.ec/rendicion-de-cuentas-2022/"/>
    <hyperlink ref="J105" r:id="rId7" display="https://www.ecu911.gob.ec/rendicion-de-cuentas-2022/"/>
    <hyperlink ref="J106" r:id="rId8" display="https://www.ecu911.gob.ec/rendicion-de-cuentas-2022/"/>
    <hyperlink ref="J107" r:id="rId9" display="https://www.ecu911.gob.ec/rendicion-de-cuentas-2022/"/>
    <hyperlink ref="J108" r:id="rId10" display="https://www.ecu911.gob.ec/rendicion-de-cuentas-2022/"/>
    <hyperlink ref="J109" r:id="rId11" display="https://www.ecu911.gob.ec/rendicion-de-cuentas-2022/"/>
    <hyperlink ref="J125" r:id="rId12" display="https://www.ecu911.gob.ec/rendicion-de-cuentas-2022/"/>
    <hyperlink ref="J138" r:id="rId13" display="https://www.ecu911.gob.ec/transparencia/"/>
    <hyperlink ref="J143" r:id="rId14" display="https://www.ecu911.gob.ec/transparencia/"/>
    <hyperlink ref="J144" r:id="rId15" display="https://www.ecu911.gob.ec/transparencia/"/>
    <hyperlink ref="J161" r:id="rId16" display="https://www.ecu911.gob.ec/rendicion-de-cuentas-2022/"/>
    <hyperlink ref="J174" r:id="rId17" display="https://www.ecu911.gob.ec/rendicion-de-cuentas-2022/"/>
    <hyperlink ref="J193" r:id="rId18" display="https://www.ecu911.gob.ec/rendicion-de-cuentas-2022/"/>
    <hyperlink ref="J139" r:id="rId19" display="https://www.ecu911.gob.ec/transparencia/"/>
  </hyperlinks>
  <printOptions/>
  <pageMargins left="0.236220472440945" right="0.236220472440945" top="0.748031496062992" bottom="0.748031496062992" header="0" footer="0"/>
  <pageSetup horizontalDpi="600" verticalDpi="600" orientation="landscape" paperSize="9" scale="91"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4.421875" defaultRowHeight="15" customHeight="1"/>
  <cols>
    <col min="1" max="26" width="11.00390625" style="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4.421875" defaultRowHeight="15" customHeight="1"/>
  <cols>
    <col min="1" max="26" width="11.00390625" style="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Iveth Bautista Caceres</dc:creator>
  <cp:keywords/>
  <dc:description/>
  <cp:lastModifiedBy>Andrea</cp:lastModifiedBy>
  <dcterms:created xsi:type="dcterms:W3CDTF">2022-09-26T19:43:00Z</dcterms:created>
  <dcterms:modified xsi:type="dcterms:W3CDTF">2023-04-23T18:41:14Z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F7DCC1EA2E72429B98B0967E43281684</vt:lpwstr>
  </property>
  <property fmtid="{D5CDD505-2E9C-101B-9397-08002B2CF9AE}" pid="3" name="KSOProductBuildVer">
    <vt:lpwstr>1033-11.2.0.11486</vt:lpwstr>
  </property>
</Properties>
</file>